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2017年1-6月寿险报表" sheetId="1" r:id="rId1"/>
    <sheet name="2017年1-6月财险数据表" sheetId="2" r:id="rId2"/>
    <sheet name="比较" sheetId="3" r:id="rId3"/>
    <sheet name="Sheet2" sheetId="4" r:id="rId4"/>
    <sheet name="Sheet1" sheetId="5" r:id="rId5"/>
  </sheets>
  <definedNames>
    <definedName name="_xlnm.Print_Area" localSheetId="2">'比较'!$M$2:$U$25</definedName>
    <definedName name="_xlnm.Print_Titles" localSheetId="0">'2017年1-6月寿险报表'!$1:$3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<sst xmlns="http://schemas.openxmlformats.org/spreadsheetml/2006/main" count="390" uniqueCount="168">
  <si>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1-6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</si>
  <si>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</si>
  <si>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</si>
  <si>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</si>
  <si>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</si>
  <si>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</si>
  <si>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</si>
  <si>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</si>
  <si>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</si>
  <si>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</si>
  <si>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</si>
  <si>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</si>
  <si>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</si>
  <si>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</si>
  <si>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</si>
  <si>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</si>
  <si>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</si>
  <si>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</si>
  <si>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</si>
  <si>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</si>
  <si>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</si>
  <si>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</si>
  <si>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</si>
  <si>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</si>
  <si>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</si>
  <si>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</si>
  <si>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</si>
  <si>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</si>
  <si>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</si>
  <si>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</si>
  <si>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</si>
  <si>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</si>
  <si>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</si>
  <si>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</si>
  <si>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</si>
  <si>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</si>
  <si>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</si>
  <si>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——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</si>
  <si>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</si>
  <si>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</si>
  <si>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</si>
  <si>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</si>
  <si>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</si>
  <si>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</si>
  <si>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</si>
  <si>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</si>
  <si>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</si>
  <si>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</si>
  <si>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</si>
  <si>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</si>
  <si>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</si>
  <si>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</si>
  <si>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</si>
  <si>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</si>
  <si>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</si>
  <si>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</si>
  <si>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</si>
  <si>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</si>
  <si>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2017年1-7月全市保费收入264385.74万元，同比增长2.85%，全市赔（给）付支出共计69771.28万元，同比增长0.24%。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</si>
  <si>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2017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1-6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</si>
  <si>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</si>
  <si>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</si>
  <si>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</si>
  <si>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</si>
  <si>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</si>
  <si>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</si>
  <si>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</si>
  <si>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</si>
  <si>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</si>
  <si>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</si>
  <si>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</si>
  <si>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</si>
  <si>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</si>
  <si>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</si>
  <si>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</si>
  <si>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</si>
  <si>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</si>
  <si>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</si>
  <si>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</si>
  <si>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</si>
  <si>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</si>
  <si>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</si>
  <si>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</si>
  <si>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</si>
  <si>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</si>
  <si>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</si>
  <si>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</si>
  <si>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</si>
  <si>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</si>
  <si>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</si>
  <si>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</si>
  <si>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2017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</si>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</sst>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4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521F5"/>
      <name val="宋体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  <font>
      <sz val="10"/>
      <color rgb="FF3521F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6" tint="0.79983001947402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49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177" fontId="70" fillId="33" borderId="9" xfId="65" applyNumberFormat="1" applyFont="1" applyFill="1" applyBorder="1" applyAlignment="1">
      <alignment horizontal="center" vertical="center" wrapText="1"/>
      <protection/>
    </xf>
    <xf numFmtId="176" fontId="70" fillId="33" borderId="9" xfId="65" applyNumberFormat="1" applyFont="1" applyFill="1" applyBorder="1" applyAlignment="1">
      <alignment horizontal="center" vertical="center" wrapText="1"/>
      <protection/>
    </xf>
    <xf numFmtId="43" fontId="70" fillId="33" borderId="9" xfId="65" applyNumberFormat="1" applyFont="1" applyFill="1" applyBorder="1" applyAlignment="1">
      <alignment horizontal="center" vertical="center" wrapText="1"/>
      <protection/>
    </xf>
    <xf numFmtId="43" fontId="71" fillId="33" borderId="10" xfId="65" applyNumberFormat="1" applyFont="1" applyFill="1" applyBorder="1" applyAlignment="1">
      <alignment horizontal="center" vertical="center" wrapText="1"/>
      <protection/>
    </xf>
    <xf numFmtId="177" fontId="72" fillId="33" borderId="11" xfId="65" applyNumberFormat="1" applyFont="1" applyFill="1" applyBorder="1" applyAlignment="1">
      <alignment vertical="center"/>
      <protection/>
    </xf>
    <xf numFmtId="178" fontId="72" fillId="33" borderId="11" xfId="65" applyNumberFormat="1" applyFont="1" applyFill="1" applyBorder="1" applyAlignment="1">
      <alignment vertical="center"/>
      <protection/>
    </xf>
    <xf numFmtId="179" fontId="72" fillId="33" borderId="9" xfId="65" applyNumberFormat="1" applyFont="1" applyFill="1" applyBorder="1" applyAlignment="1">
      <alignment vertical="center" wrapText="1"/>
      <protection/>
    </xf>
    <xf numFmtId="43" fontId="72" fillId="33" borderId="9" xfId="65" applyNumberFormat="1" applyFont="1" applyFill="1" applyBorder="1" applyAlignment="1">
      <alignment vertical="center" wrapText="1"/>
      <protection/>
    </xf>
    <xf numFmtId="179" fontId="72" fillId="33" borderId="11" xfId="65" applyNumberFormat="1" applyFont="1" applyFill="1" applyBorder="1" applyAlignment="1">
      <alignment vertical="center" wrapText="1"/>
      <protection/>
    </xf>
    <xf numFmtId="43" fontId="72" fillId="33" borderId="11" xfId="65" applyNumberFormat="1" applyFont="1" applyFill="1" applyBorder="1" applyAlignment="1">
      <alignment vertical="center" wrapText="1"/>
      <protection/>
    </xf>
    <xf numFmtId="178" fontId="72" fillId="33" borderId="11" xfId="65" applyNumberFormat="1" applyFont="1" applyFill="1" applyBorder="1" applyAlignment="1">
      <alignment vertical="center" wrapText="1"/>
      <protection/>
    </xf>
    <xf numFmtId="43" fontId="71" fillId="33" borderId="9" xfId="65" applyNumberFormat="1" applyFont="1" applyFill="1" applyBorder="1" applyAlignment="1">
      <alignment horizontal="center" vertical="center" wrapText="1"/>
      <protection/>
    </xf>
    <xf numFmtId="177" fontId="72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6" fontId="4" fillId="35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176" fontId="4" fillId="36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176" fontId="8" fillId="37" borderId="9" xfId="0" applyNumberFormat="1" applyFont="1" applyFill="1" applyBorder="1" applyAlignment="1">
      <alignment horizontal="center" vertical="center"/>
    </xf>
    <xf numFmtId="176" fontId="4" fillId="37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180" fontId="8" fillId="37" borderId="9" xfId="0" applyNumberFormat="1" applyFont="1" applyFill="1" applyBorder="1" applyAlignment="1">
      <alignment horizontal="center" vertical="center"/>
    </xf>
    <xf numFmtId="180" fontId="4" fillId="37" borderId="9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8" fillId="3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3" fillId="0" borderId="9" xfId="0" applyNumberFormat="1" applyFont="1" applyBorder="1" applyAlignment="1">
      <alignment horizontal="center" vertical="center"/>
    </xf>
    <xf numFmtId="176" fontId="73" fillId="36" borderId="9" xfId="0" applyNumberFormat="1" applyFont="1" applyFill="1" applyBorder="1" applyAlignment="1">
      <alignment horizontal="center" vertical="center"/>
    </xf>
    <xf numFmtId="176" fontId="73" fillId="37" borderId="9" xfId="0" applyNumberFormat="1" applyFont="1" applyFill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  <xf numFmtId="181" fontId="4" fillId="34" borderId="9" xfId="0" applyNumberFormat="1" applyFont="1" applyFill="1" applyBorder="1" applyAlignment="1">
      <alignment horizontal="center" vertical="center"/>
    </xf>
    <xf numFmtId="43" fontId="8" fillId="34" borderId="9" xfId="0" applyNumberFormat="1" applyFont="1" applyFill="1" applyBorder="1" applyAlignment="1">
      <alignment horizontal="center" vertical="center"/>
    </xf>
    <xf numFmtId="181" fontId="10" fillId="34" borderId="9" xfId="0" applyNumberFormat="1" applyFont="1" applyFill="1" applyBorder="1" applyAlignment="1">
      <alignment horizontal="center" vertical="center"/>
    </xf>
    <xf numFmtId="43" fontId="4" fillId="36" borderId="9" xfId="0" applyNumberFormat="1" applyFont="1" applyFill="1" applyBorder="1" applyAlignment="1">
      <alignment horizontal="center" vertical="center"/>
    </xf>
    <xf numFmtId="43" fontId="8" fillId="37" borderId="9" xfId="0" applyNumberFormat="1" applyFont="1" applyFill="1" applyBorder="1" applyAlignment="1">
      <alignment horizontal="center" vertical="center"/>
    </xf>
    <xf numFmtId="178" fontId="8" fillId="37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43" fontId="73" fillId="36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180" fontId="13" fillId="33" borderId="9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33" borderId="9" xfId="0" applyFont="1" applyFill="1" applyBorder="1" applyAlignment="1">
      <alignment vertical="center" wrapText="1"/>
    </xf>
    <xf numFmtId="176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176" fontId="14" fillId="33" borderId="9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43" fontId="21" fillId="33" borderId="9" xfId="65" applyNumberFormat="1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/>
    </xf>
    <xf numFmtId="180" fontId="14" fillId="33" borderId="9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常规_协会平安产险月报1" xfId="66"/>
    <cellStyle name="常规 2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zoomScaleSheetLayoutView="100" workbookViewId="0" topLeftCell="A1">
      <pane xSplit="3" ySplit="4" topLeftCell="D20" activePane="bottomRight" state="frozen"/>
      <selection pane="bottomRight" activeCell="F64" sqref="F64"/>
    </sheetView>
  </sheetViews>
  <sheetFormatPr defaultColWidth="9.00390625" defaultRowHeight="14.25"/>
  <cols>
    <col min="1" max="1" width="4.625" style="30" customWidth="1"/>
    <col min="2" max="2" width="9.25390625" style="30" customWidth="1"/>
    <col min="3" max="3" width="10.50390625" style="0" customWidth="1"/>
    <col min="4" max="9" width="10.25390625" style="32" customWidth="1"/>
    <col min="10" max="10" width="9.00390625" style="32" customWidth="1"/>
    <col min="11" max="11" width="9.25390625" style="32" customWidth="1"/>
    <col min="12" max="13" width="9.875" style="32" customWidth="1"/>
    <col min="14" max="14" width="9.75390625" style="32" customWidth="1"/>
    <col min="15" max="15" width="9.875" style="32" customWidth="1"/>
    <col min="16" max="16" width="8.25390625" style="32" customWidth="1"/>
    <col min="17" max="17" width="9.125" style="32" customWidth="1"/>
  </cols>
  <sheetData>
    <row r="1" spans="1:17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/>
      <c r="O1"/>
      <c r="P1"/>
      <c r="Q1"/>
    </row>
    <row r="2" spans="1:17" ht="14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/>
      <c r="M2"/>
      <c r="N2"/>
      <c r="O2"/>
      <c r="P2"/>
      <c r="Q2"/>
    </row>
    <row r="3" spans="1:17" s="1" customFormat="1" ht="19.5" customHeight="1">
      <c r="A3" s="166" t="s">
        <v>2</v>
      </c>
      <c r="B3" s="166"/>
      <c r="C3" s="167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90" t="s">
        <v>15</v>
      </c>
      <c r="P3" s="4" t="s">
        <v>16</v>
      </c>
      <c r="Q3" s="10" t="s">
        <v>17</v>
      </c>
    </row>
    <row r="4" spans="1:17" ht="19.5" customHeight="1">
      <c r="A4" s="168" t="s">
        <v>18</v>
      </c>
      <c r="B4" s="168" t="s">
        <v>3</v>
      </c>
      <c r="C4" s="169">
        <f>SUM(D4:Q4)</f>
        <v>209518.71802</v>
      </c>
      <c r="D4" s="170">
        <v>50233.477972</v>
      </c>
      <c r="E4" s="170">
        <v>36930.575692</v>
      </c>
      <c r="F4" s="170">
        <v>4724.05</v>
      </c>
      <c r="G4" s="170">
        <v>9042.091373</v>
      </c>
      <c r="H4" s="170">
        <v>31004.950039</v>
      </c>
      <c r="I4" s="170">
        <v>13792.194397</v>
      </c>
      <c r="J4" s="170">
        <v>6723.34</v>
      </c>
      <c r="K4" s="170">
        <v>9500.360925</v>
      </c>
      <c r="L4" s="170">
        <v>6528.365686</v>
      </c>
      <c r="M4" s="170">
        <v>2797.627854</v>
      </c>
      <c r="N4" s="170">
        <v>11724.512597</v>
      </c>
      <c r="O4" s="191">
        <v>22188.551477</v>
      </c>
      <c r="P4" s="170">
        <v>4171.73</v>
      </c>
      <c r="Q4" s="170">
        <v>156.890008</v>
      </c>
    </row>
    <row r="5" spans="1:17" ht="19.5" customHeight="1">
      <c r="A5" s="168"/>
      <c r="B5" s="168" t="s">
        <v>19</v>
      </c>
      <c r="C5" s="169">
        <v>0.6</v>
      </c>
      <c r="D5" s="171">
        <v>10.45</v>
      </c>
      <c r="E5" s="170">
        <v>20.3823759113753</v>
      </c>
      <c r="F5" s="170">
        <v>25.260846854061</v>
      </c>
      <c r="G5" s="170">
        <v>-8.05096707674501</v>
      </c>
      <c r="H5" s="170">
        <v>26.3548533058724</v>
      </c>
      <c r="I5" s="170">
        <v>-18.2539048739688</v>
      </c>
      <c r="J5" s="170">
        <v>-2.64</v>
      </c>
      <c r="K5" s="170">
        <v>-68.8963858646873</v>
      </c>
      <c r="L5" s="170">
        <v>-16.0353447917662</v>
      </c>
      <c r="M5" s="170">
        <v>-72.9855588141995</v>
      </c>
      <c r="N5" s="170">
        <v>17.6227357197005</v>
      </c>
      <c r="O5" s="191">
        <v>66.7076694029223</v>
      </c>
      <c r="P5" s="170">
        <v>883.5</v>
      </c>
      <c r="Q5" s="170">
        <v>201.517283940747</v>
      </c>
    </row>
    <row r="6" spans="1:17" ht="19.5" customHeight="1">
      <c r="A6" s="168"/>
      <c r="B6" s="168" t="s">
        <v>20</v>
      </c>
      <c r="C6" s="169">
        <v>2.15</v>
      </c>
      <c r="D6" s="171">
        <v>23.9756516490354</v>
      </c>
      <c r="E6" s="170">
        <v>17.6263849077555</v>
      </c>
      <c r="F6" s="170">
        <v>2.2547150176573</v>
      </c>
      <c r="G6" s="170">
        <v>4.31564848164872</v>
      </c>
      <c r="H6" s="170">
        <v>14.798176665075</v>
      </c>
      <c r="I6" s="170">
        <v>6.58279819929188</v>
      </c>
      <c r="J6" s="170">
        <v>3.20894479669268</v>
      </c>
      <c r="K6" s="170">
        <v>4.53437335565079</v>
      </c>
      <c r="L6" s="170">
        <v>3.11588661275449</v>
      </c>
      <c r="M6" s="170">
        <v>1.33526392316554</v>
      </c>
      <c r="N6" s="170">
        <v>5.59592608612698</v>
      </c>
      <c r="O6" s="191">
        <v>10.5902478244841</v>
      </c>
      <c r="P6" s="170">
        <v>1.99110133902298</v>
      </c>
      <c r="Q6" s="46">
        <v>0.0748811416386309</v>
      </c>
    </row>
    <row r="7" spans="1:17" ht="19.5" customHeight="1">
      <c r="A7" s="168"/>
      <c r="B7" s="172" t="s">
        <v>21</v>
      </c>
      <c r="C7" s="173">
        <f>SUM(D7:Q7)</f>
        <v>128933.833397</v>
      </c>
      <c r="D7" s="171">
        <v>26503.236317</v>
      </c>
      <c r="E7" s="171">
        <v>11344.950526</v>
      </c>
      <c r="F7" s="171">
        <v>1825.099692</v>
      </c>
      <c r="G7" s="171">
        <v>2755.80435</v>
      </c>
      <c r="H7" s="171">
        <v>18175.098877</v>
      </c>
      <c r="I7" s="171">
        <v>12129.900613</v>
      </c>
      <c r="J7" s="171">
        <v>5399.9</v>
      </c>
      <c r="K7" s="171">
        <v>6861.332192</v>
      </c>
      <c r="L7" s="171">
        <v>6028.739408</v>
      </c>
      <c r="M7" s="171">
        <v>2288.348227</v>
      </c>
      <c r="N7" s="171">
        <v>11421.742817</v>
      </c>
      <c r="O7" s="171">
        <v>20308.344562</v>
      </c>
      <c r="P7" s="171">
        <v>3767.78</v>
      </c>
      <c r="Q7" s="170">
        <v>123.555816</v>
      </c>
    </row>
    <row r="8" spans="1:17" ht="19.5" customHeight="1">
      <c r="A8" s="174"/>
      <c r="B8" s="168" t="s">
        <v>19</v>
      </c>
      <c r="C8" s="169">
        <v>-12.8955401664158</v>
      </c>
      <c r="D8" s="171">
        <v>0.85</v>
      </c>
      <c r="E8" s="46">
        <v>6.30624276650269</v>
      </c>
      <c r="F8" s="46">
        <v>67.5511367468444</v>
      </c>
      <c r="G8" s="46">
        <v>-43.1349852414937</v>
      </c>
      <c r="H8" s="46">
        <v>23.7561608612212</v>
      </c>
      <c r="I8" s="46">
        <v>-22.1998415900369</v>
      </c>
      <c r="J8" s="46">
        <v>-18.08</v>
      </c>
      <c r="K8" s="46">
        <v>-76.4552610291448</v>
      </c>
      <c r="L8" s="46">
        <v>10.3619162107158</v>
      </c>
      <c r="M8" s="46">
        <v>-77.335934659064</v>
      </c>
      <c r="N8" s="46">
        <v>15.7511252198864</v>
      </c>
      <c r="O8" s="46">
        <v>53.6064722862672</v>
      </c>
      <c r="P8" s="183">
        <v>788.27</v>
      </c>
      <c r="Q8" s="46">
        <v>137.454344800612</v>
      </c>
    </row>
    <row r="9" spans="1:17" ht="19.5" customHeight="1">
      <c r="A9" s="168" t="s">
        <v>22</v>
      </c>
      <c r="B9" s="175" t="s">
        <v>23</v>
      </c>
      <c r="C9" s="169">
        <f>SUM(D9:Q9)</f>
        <v>117415.763909</v>
      </c>
      <c r="D9" s="171">
        <v>41786.334642</v>
      </c>
      <c r="E9" s="176">
        <v>34820.887373</v>
      </c>
      <c r="F9" s="175">
        <v>3896.68</v>
      </c>
      <c r="G9" s="176">
        <v>7913.270063</v>
      </c>
      <c r="H9" s="176">
        <v>17978.700708</v>
      </c>
      <c r="I9" s="176">
        <v>3567.741466</v>
      </c>
      <c r="J9" s="175">
        <v>0</v>
      </c>
      <c r="K9" s="176">
        <v>2107.08276</v>
      </c>
      <c r="L9" s="176">
        <v>3.7454</v>
      </c>
      <c r="M9" s="176">
        <v>742.683026</v>
      </c>
      <c r="N9" s="176">
        <v>438.612597</v>
      </c>
      <c r="O9" s="176">
        <v>4004.668347</v>
      </c>
      <c r="P9" s="176">
        <v>0</v>
      </c>
      <c r="Q9" s="176">
        <v>155.357527</v>
      </c>
    </row>
    <row r="10" spans="1:17" ht="19.5" customHeight="1">
      <c r="A10" s="168"/>
      <c r="B10" s="168" t="s">
        <v>19</v>
      </c>
      <c r="C10" s="169">
        <v>28.89</v>
      </c>
      <c r="D10" s="171">
        <v>22.5549837776865</v>
      </c>
      <c r="E10" s="170">
        <v>22.0500795913677</v>
      </c>
      <c r="F10" s="170">
        <v>36.1076376033029</v>
      </c>
      <c r="G10" s="170">
        <v>27.3069137829152</v>
      </c>
      <c r="H10" s="170">
        <v>31.7491670152886</v>
      </c>
      <c r="I10" s="170">
        <v>12.4528555896989</v>
      </c>
      <c r="J10" s="168">
        <v>0</v>
      </c>
      <c r="K10" s="170">
        <v>49.8919952504557</v>
      </c>
      <c r="L10" s="170">
        <v>-99.9115780378921</v>
      </c>
      <c r="M10" s="170">
        <v>38.1412339410796</v>
      </c>
      <c r="N10" s="170">
        <v>60.2550790796642</v>
      </c>
      <c r="O10" s="170">
        <v>141.51025940941</v>
      </c>
      <c r="P10" s="170">
        <v>0</v>
      </c>
      <c r="Q10" s="170">
        <v>198.572102697524</v>
      </c>
    </row>
    <row r="11" spans="1:17" ht="19.5" customHeight="1">
      <c r="A11" s="168"/>
      <c r="B11" s="168" t="s">
        <v>20</v>
      </c>
      <c r="C11" s="169">
        <v>2.91</v>
      </c>
      <c r="D11" s="171">
        <v>35.5883513855817</v>
      </c>
      <c r="E11" s="170">
        <v>29.6560582785008</v>
      </c>
      <c r="F11" s="170">
        <v>3.31870259177466</v>
      </c>
      <c r="G11" s="170">
        <v>6.73952951422517</v>
      </c>
      <c r="H11" s="170">
        <v>15.311999095738</v>
      </c>
      <c r="I11" s="170">
        <v>3.03855406397141</v>
      </c>
      <c r="J11" s="168">
        <v>0</v>
      </c>
      <c r="K11" s="170">
        <v>1.79454844038918</v>
      </c>
      <c r="L11" s="183">
        <v>0.0031898612889005</v>
      </c>
      <c r="M11" s="170">
        <v>0.632524118801967</v>
      </c>
      <c r="N11" s="170">
        <v>0.373555119344908</v>
      </c>
      <c r="O11" s="170">
        <v>3.41067350215744</v>
      </c>
      <c r="P11" s="170">
        <v>0</v>
      </c>
      <c r="Q11" s="170">
        <v>0.132314028225721</v>
      </c>
    </row>
    <row r="12" spans="1:17" ht="19.5" customHeight="1">
      <c r="A12" s="168"/>
      <c r="B12" s="168" t="s">
        <v>24</v>
      </c>
      <c r="C12" s="169">
        <f>SUM(D12:Q12)</f>
        <v>41675.193825</v>
      </c>
      <c r="D12" s="171">
        <v>25108.358711</v>
      </c>
      <c r="E12" s="170">
        <v>7999.336702</v>
      </c>
      <c r="F12" s="170">
        <v>599.01</v>
      </c>
      <c r="G12" s="170">
        <v>879.91055</v>
      </c>
      <c r="H12" s="170">
        <v>1994.784428</v>
      </c>
      <c r="I12" s="170">
        <v>1394.733202</v>
      </c>
      <c r="J12" s="168">
        <v>0</v>
      </c>
      <c r="K12" s="170">
        <v>297.2264</v>
      </c>
      <c r="L12" s="183">
        <v>0</v>
      </c>
      <c r="M12" s="170">
        <v>128.067149</v>
      </c>
      <c r="N12" s="170">
        <v>99.176891</v>
      </c>
      <c r="O12" s="170">
        <v>3155.745581</v>
      </c>
      <c r="P12" s="170">
        <v>0</v>
      </c>
      <c r="Q12" s="170">
        <v>18.844211</v>
      </c>
    </row>
    <row r="13" spans="1:17" ht="19.5" customHeight="1">
      <c r="A13" s="168"/>
      <c r="B13" s="168" t="s">
        <v>25</v>
      </c>
      <c r="C13" s="169">
        <f aca="true" t="shared" si="0" ref="C13:C22">SUM(D13:Q13)</f>
        <v>54572.046666</v>
      </c>
      <c r="D13" s="171">
        <v>9528.52362</v>
      </c>
      <c r="E13" s="170">
        <v>22311.440447</v>
      </c>
      <c r="F13" s="170">
        <v>2267.39</v>
      </c>
      <c r="G13" s="170">
        <v>3691.39267</v>
      </c>
      <c r="H13" s="170">
        <v>13080.93737</v>
      </c>
      <c r="I13" s="170">
        <v>1704.8724</v>
      </c>
      <c r="J13" s="168">
        <v>0</v>
      </c>
      <c r="K13" s="170">
        <v>1321.2411</v>
      </c>
      <c r="L13" s="183">
        <v>3.6354</v>
      </c>
      <c r="M13" s="170">
        <v>307.514856</v>
      </c>
      <c r="N13" s="170">
        <v>253.677053</v>
      </c>
      <c r="O13" s="170">
        <v>0</v>
      </c>
      <c r="P13" s="170">
        <v>0</v>
      </c>
      <c r="Q13" s="170">
        <v>101.42175</v>
      </c>
    </row>
    <row r="14" spans="1:17" ht="19.5" customHeight="1">
      <c r="A14" s="168"/>
      <c r="B14" s="168" t="s">
        <v>26</v>
      </c>
      <c r="C14" s="169">
        <v>0</v>
      </c>
      <c r="D14" s="171">
        <v>0</v>
      </c>
      <c r="E14" s="46">
        <v>0</v>
      </c>
      <c r="F14" s="5">
        <v>0.04</v>
      </c>
      <c r="G14" s="46">
        <v>0</v>
      </c>
      <c r="H14" s="46">
        <v>0</v>
      </c>
      <c r="I14" s="46">
        <v>0</v>
      </c>
      <c r="J14" s="168">
        <v>0</v>
      </c>
      <c r="K14" s="170">
        <v>0</v>
      </c>
      <c r="L14" s="183">
        <v>0</v>
      </c>
      <c r="M14" s="170">
        <v>0</v>
      </c>
      <c r="N14" s="183">
        <v>0</v>
      </c>
      <c r="O14" s="183">
        <v>0</v>
      </c>
      <c r="P14" s="183">
        <v>0</v>
      </c>
      <c r="Q14" s="183">
        <v>0</v>
      </c>
    </row>
    <row r="15" spans="1:17" ht="19.5" customHeight="1">
      <c r="A15" s="168"/>
      <c r="B15" s="168" t="s">
        <v>27</v>
      </c>
      <c r="C15" s="169">
        <f t="shared" si="0"/>
        <v>449.566148</v>
      </c>
      <c r="D15" s="171">
        <v>0</v>
      </c>
      <c r="E15" s="46">
        <v>2.492727</v>
      </c>
      <c r="F15" s="46">
        <v>171.26</v>
      </c>
      <c r="G15" s="46">
        <v>0.135578</v>
      </c>
      <c r="H15" s="46">
        <v>216.754027</v>
      </c>
      <c r="I15" s="46">
        <v>30.873138</v>
      </c>
      <c r="J15" s="168">
        <v>0</v>
      </c>
      <c r="K15" s="170">
        <v>0</v>
      </c>
      <c r="L15" s="183">
        <v>0</v>
      </c>
      <c r="M15" s="170">
        <v>21.819734</v>
      </c>
      <c r="N15" s="170">
        <v>6.230944</v>
      </c>
      <c r="O15" s="170">
        <v>0</v>
      </c>
      <c r="P15" s="183">
        <v>0</v>
      </c>
      <c r="Q15" s="170">
        <v>0</v>
      </c>
    </row>
    <row r="16" spans="1:17" ht="19.5" customHeight="1">
      <c r="A16" s="168"/>
      <c r="B16" s="177" t="s">
        <v>28</v>
      </c>
      <c r="C16" s="169">
        <f t="shared" si="0"/>
        <v>15037.67476</v>
      </c>
      <c r="D16" s="171">
        <v>3287.887573</v>
      </c>
      <c r="E16" s="46">
        <v>4069.945498</v>
      </c>
      <c r="F16" s="170">
        <v>740.3</v>
      </c>
      <c r="G16" s="170">
        <v>3130.688431</v>
      </c>
      <c r="H16" s="170">
        <v>2256.128891</v>
      </c>
      <c r="I16" s="170">
        <v>0</v>
      </c>
      <c r="J16" s="170">
        <v>0</v>
      </c>
      <c r="K16" s="170">
        <v>451.6206</v>
      </c>
      <c r="L16" s="183">
        <v>0.11</v>
      </c>
      <c r="M16" s="170">
        <v>225.086527</v>
      </c>
      <c r="N16" s="170">
        <v>69.713214</v>
      </c>
      <c r="O16" s="170">
        <v>777.668376</v>
      </c>
      <c r="P16" s="183">
        <v>0</v>
      </c>
      <c r="Q16" s="170">
        <v>28.52565</v>
      </c>
    </row>
    <row r="17" spans="1:17" ht="19.5" customHeight="1">
      <c r="A17" s="168"/>
      <c r="B17" s="177" t="s">
        <v>29</v>
      </c>
      <c r="C17" s="169">
        <f t="shared" si="0"/>
        <v>2796.636034</v>
      </c>
      <c r="D17" s="171">
        <v>1559.693858</v>
      </c>
      <c r="E17" s="170">
        <v>138.162963</v>
      </c>
      <c r="F17" s="170">
        <v>0.32</v>
      </c>
      <c r="G17" s="170">
        <v>203.46093</v>
      </c>
      <c r="H17" s="170">
        <v>376.960449</v>
      </c>
      <c r="I17" s="170">
        <v>366.807572</v>
      </c>
      <c r="J17" s="170">
        <v>0</v>
      </c>
      <c r="K17" s="170">
        <v>36.404095</v>
      </c>
      <c r="L17" s="183">
        <v>0</v>
      </c>
      <c r="M17" s="170">
        <v>38.183669</v>
      </c>
      <c r="N17" s="170">
        <v>2.42646</v>
      </c>
      <c r="O17" s="170">
        <v>68.351678</v>
      </c>
      <c r="P17" s="183">
        <v>0</v>
      </c>
      <c r="Q17" s="170">
        <v>5.86436</v>
      </c>
    </row>
    <row r="18" spans="1:17" ht="19.5" customHeight="1">
      <c r="A18" s="168"/>
      <c r="B18" s="177" t="s">
        <v>30</v>
      </c>
      <c r="C18" s="169">
        <f t="shared" si="0"/>
        <v>227.065465</v>
      </c>
      <c r="D18" s="171">
        <v>35.845449</v>
      </c>
      <c r="E18" s="170">
        <v>86.4097850000002</v>
      </c>
      <c r="F18" s="170">
        <v>87.28</v>
      </c>
      <c r="G18" s="170">
        <v>0</v>
      </c>
      <c r="H18" s="170">
        <v>0</v>
      </c>
      <c r="I18" s="170">
        <v>0</v>
      </c>
      <c r="J18" s="170">
        <v>0</v>
      </c>
      <c r="K18" s="170">
        <v>0.521697</v>
      </c>
      <c r="L18" s="183">
        <v>0</v>
      </c>
      <c r="M18" s="170">
        <v>9.272261</v>
      </c>
      <c r="N18" s="170">
        <v>7.034717</v>
      </c>
      <c r="O18" s="170">
        <v>0</v>
      </c>
      <c r="P18" s="183">
        <v>0</v>
      </c>
      <c r="Q18" s="170">
        <v>0.701556</v>
      </c>
    </row>
    <row r="19" spans="1:17" ht="19.5" customHeight="1">
      <c r="A19" s="168"/>
      <c r="B19" s="177" t="s">
        <v>31</v>
      </c>
      <c r="C19" s="169">
        <f t="shared" si="0"/>
        <v>2657.541011</v>
      </c>
      <c r="D19" s="171">
        <v>2266.025431</v>
      </c>
      <c r="E19" s="46">
        <v>213.099251</v>
      </c>
      <c r="F19" s="46">
        <v>31.08</v>
      </c>
      <c r="G19" s="46">
        <v>7.681904</v>
      </c>
      <c r="H19" s="46">
        <v>53.135543</v>
      </c>
      <c r="I19" s="46">
        <v>70.455154</v>
      </c>
      <c r="J19" s="170">
        <v>0</v>
      </c>
      <c r="K19" s="170">
        <v>0.068868</v>
      </c>
      <c r="L19" s="183">
        <v>0</v>
      </c>
      <c r="M19" s="170">
        <v>12.73883</v>
      </c>
      <c r="N19" s="170">
        <v>0.353318</v>
      </c>
      <c r="O19" s="170">
        <v>2.902712</v>
      </c>
      <c r="P19" s="183">
        <v>0</v>
      </c>
      <c r="Q19" s="170">
        <v>0</v>
      </c>
    </row>
    <row r="20" spans="1:17" ht="19.5" customHeight="1">
      <c r="A20" s="168"/>
      <c r="B20" s="178" t="s">
        <v>32</v>
      </c>
      <c r="C20" s="169">
        <f t="shared" si="0"/>
        <v>44596.59753</v>
      </c>
      <c r="D20" s="171">
        <v>18542.903444</v>
      </c>
      <c r="E20" s="170">
        <v>10281.32451</v>
      </c>
      <c r="F20" s="170">
        <v>1498.322543</v>
      </c>
      <c r="G20" s="170">
        <v>2424.318311</v>
      </c>
      <c r="H20" s="170">
        <v>5686.680974</v>
      </c>
      <c r="I20" s="170">
        <v>2246.506923</v>
      </c>
      <c r="J20" s="168">
        <v>0</v>
      </c>
      <c r="K20" s="170">
        <v>804.993663</v>
      </c>
      <c r="L20" s="183">
        <v>0</v>
      </c>
      <c r="M20" s="170">
        <v>359.314778</v>
      </c>
      <c r="N20" s="170">
        <v>164.042817</v>
      </c>
      <c r="O20" s="170">
        <v>2466.166232</v>
      </c>
      <c r="P20" s="183">
        <v>0</v>
      </c>
      <c r="Q20" s="170">
        <v>122.023335</v>
      </c>
    </row>
    <row r="21" spans="1:17" ht="19.5" customHeight="1">
      <c r="A21" s="168"/>
      <c r="B21" s="179" t="s">
        <v>33</v>
      </c>
      <c r="C21" s="169">
        <f t="shared" si="0"/>
        <v>22594.632293265</v>
      </c>
      <c r="D21" s="180">
        <v>4817.499052</v>
      </c>
      <c r="E21" s="170">
        <v>6335.216875</v>
      </c>
      <c r="F21" s="170">
        <v>723.961544264957</v>
      </c>
      <c r="G21" s="181">
        <v>2057.926143</v>
      </c>
      <c r="H21" s="181">
        <v>4627.699533</v>
      </c>
      <c r="I21" s="170">
        <v>726.571343</v>
      </c>
      <c r="J21" s="168"/>
      <c r="K21" s="170">
        <v>627.5371</v>
      </c>
      <c r="L21" s="183">
        <v>0</v>
      </c>
      <c r="M21" s="170">
        <v>323.721576</v>
      </c>
      <c r="N21" s="170">
        <v>27.514838</v>
      </c>
      <c r="O21" s="170">
        <v>2228.164519</v>
      </c>
      <c r="P21" s="183">
        <v>0</v>
      </c>
      <c r="Q21" s="170">
        <v>98.81977</v>
      </c>
    </row>
    <row r="22" spans="1:17" ht="19.5" customHeight="1">
      <c r="A22" s="168"/>
      <c r="B22" s="178" t="s">
        <v>34</v>
      </c>
      <c r="C22" s="182">
        <f t="shared" si="0"/>
        <v>12892</v>
      </c>
      <c r="D22" s="5">
        <v>3206</v>
      </c>
      <c r="E22" s="5">
        <v>3723</v>
      </c>
      <c r="F22" s="5">
        <v>326</v>
      </c>
      <c r="G22" s="5">
        <v>844</v>
      </c>
      <c r="H22" s="5">
        <v>2225</v>
      </c>
      <c r="I22" s="5">
        <v>649</v>
      </c>
      <c r="J22" s="168">
        <v>0</v>
      </c>
      <c r="K22" s="168">
        <v>490</v>
      </c>
      <c r="L22" s="168">
        <v>0</v>
      </c>
      <c r="M22" s="168">
        <v>331</v>
      </c>
      <c r="N22" s="168">
        <v>117</v>
      </c>
      <c r="O22" s="168">
        <v>894</v>
      </c>
      <c r="P22" s="183">
        <v>0</v>
      </c>
      <c r="Q22" s="183">
        <v>87</v>
      </c>
    </row>
    <row r="23" spans="1:17" ht="19.5" customHeight="1">
      <c r="A23" s="168"/>
      <c r="B23" s="178" t="s">
        <v>35</v>
      </c>
      <c r="C23" s="132" t="s">
        <v>36</v>
      </c>
      <c r="D23" s="170">
        <v>3273.12890205864</v>
      </c>
      <c r="E23" s="170">
        <v>4191.21046972577</v>
      </c>
      <c r="F23" s="170">
        <v>3751.25532385466</v>
      </c>
      <c r="G23" s="170">
        <v>4787.35843404423</v>
      </c>
      <c r="H23" s="170">
        <v>1976.36970934103</v>
      </c>
      <c r="I23" s="170">
        <v>1510.79881355932</v>
      </c>
      <c r="J23" s="168">
        <v>0</v>
      </c>
      <c r="K23" s="170">
        <v>8752.33834586466</v>
      </c>
      <c r="L23" s="168" t="s">
        <v>37</v>
      </c>
      <c r="M23" s="170">
        <v>8655.60483870968</v>
      </c>
      <c r="N23" s="170">
        <v>3176.92307692308</v>
      </c>
      <c r="O23" s="170">
        <v>3875.72</v>
      </c>
      <c r="P23" s="183">
        <v>0</v>
      </c>
      <c r="Q23" s="170">
        <v>0.177730804597701</v>
      </c>
    </row>
    <row r="24" spans="1:17" ht="19.5" customHeight="1">
      <c r="A24" s="168"/>
      <c r="B24" s="178" t="s">
        <v>38</v>
      </c>
      <c r="C24" s="132" t="s">
        <v>36</v>
      </c>
      <c r="D24" s="170">
        <v>6453.66006150061</v>
      </c>
      <c r="E24" s="170">
        <v>1787.32804099401</v>
      </c>
      <c r="F24" s="170">
        <v>3421.53403458213</v>
      </c>
      <c r="G24" s="170">
        <v>4351.67530245916</v>
      </c>
      <c r="H24" s="170">
        <v>1664.33076980568</v>
      </c>
      <c r="I24" s="170">
        <v>2847.83162939297</v>
      </c>
      <c r="J24" s="168">
        <v>0</v>
      </c>
      <c r="K24" s="170">
        <v>6191.81382978723</v>
      </c>
      <c r="L24" s="168" t="s">
        <v>37</v>
      </c>
      <c r="M24" s="170">
        <v>3601.6610738255</v>
      </c>
      <c r="N24" s="170">
        <v>7148.07692307692</v>
      </c>
      <c r="O24" s="170">
        <v>10822.88</v>
      </c>
      <c r="P24" s="183">
        <v>0</v>
      </c>
      <c r="Q24" s="170">
        <v>0.0597010810810811</v>
      </c>
    </row>
    <row r="25" spans="1:17" ht="19.5" customHeight="1">
      <c r="A25" s="168"/>
      <c r="B25" s="177" t="s">
        <v>39</v>
      </c>
      <c r="C25" s="132" t="s">
        <v>36</v>
      </c>
      <c r="D25" s="170">
        <v>33.4968923781485</v>
      </c>
      <c r="E25" s="170">
        <v>59.0279663317947</v>
      </c>
      <c r="F25" s="170">
        <v>67.3590504451039</v>
      </c>
      <c r="G25" s="170">
        <v>54.739336492891</v>
      </c>
      <c r="H25" s="170">
        <v>32.5989208633094</v>
      </c>
      <c r="I25" s="170">
        <v>25.7627118644068</v>
      </c>
      <c r="J25" s="168">
        <v>0</v>
      </c>
      <c r="K25" s="170">
        <v>28.4796573875803</v>
      </c>
      <c r="L25" s="168">
        <v>0</v>
      </c>
      <c r="M25" s="170">
        <v>18.7311178247734</v>
      </c>
      <c r="N25" s="170">
        <v>29.06</v>
      </c>
      <c r="O25" s="170">
        <v>29.61</v>
      </c>
      <c r="P25" s="183">
        <v>0</v>
      </c>
      <c r="Q25" s="170">
        <v>42.5287356321839</v>
      </c>
    </row>
    <row r="26" spans="1:17" ht="19.5" customHeight="1">
      <c r="A26" s="168" t="s">
        <v>40</v>
      </c>
      <c r="B26" s="168" t="s">
        <v>23</v>
      </c>
      <c r="C26" s="169">
        <f>SUM(D26:Q26)</f>
        <v>1490.122763</v>
      </c>
      <c r="D26" s="170">
        <v>611.96206</v>
      </c>
      <c r="E26" s="170">
        <v>238.611505</v>
      </c>
      <c r="F26" s="168">
        <v>0</v>
      </c>
      <c r="G26" s="170">
        <v>144.363931</v>
      </c>
      <c r="H26" s="183">
        <v>0</v>
      </c>
      <c r="I26" s="170">
        <v>78.280725</v>
      </c>
      <c r="J26" s="168">
        <v>0</v>
      </c>
      <c r="K26" s="170">
        <v>18.601795</v>
      </c>
      <c r="L26" s="170">
        <v>1.956332</v>
      </c>
      <c r="M26" s="170">
        <v>11.247004</v>
      </c>
      <c r="N26" s="168">
        <v>0</v>
      </c>
      <c r="O26" s="170">
        <v>57.49693</v>
      </c>
      <c r="P26" s="168">
        <v>326.07</v>
      </c>
      <c r="Q26" s="170">
        <v>1.532481</v>
      </c>
    </row>
    <row r="27" spans="1:17" ht="19.5" customHeight="1">
      <c r="A27" s="168"/>
      <c r="B27" s="168" t="s">
        <v>19</v>
      </c>
      <c r="C27" s="169">
        <v>-74.5194508224894</v>
      </c>
      <c r="D27" s="170">
        <v>-87.0012458039194</v>
      </c>
      <c r="E27" s="170">
        <v>-87.615536857047</v>
      </c>
      <c r="F27" s="168">
        <v>0</v>
      </c>
      <c r="G27" s="170">
        <v>125.714983086065</v>
      </c>
      <c r="H27" s="183" t="s">
        <v>41</v>
      </c>
      <c r="I27" s="170">
        <v>-91.1577834426578</v>
      </c>
      <c r="J27" s="168">
        <v>0</v>
      </c>
      <c r="K27" s="170">
        <v>-21.0888492844043</v>
      </c>
      <c r="L27" s="170">
        <v>-89.0842924013734</v>
      </c>
      <c r="M27" s="170">
        <v>343.063538842205</v>
      </c>
      <c r="N27" s="168">
        <v>0</v>
      </c>
      <c r="O27" s="170">
        <v>454.223441857363</v>
      </c>
      <c r="P27" s="170">
        <v>270.73</v>
      </c>
      <c r="Q27" s="168">
        <v>0</v>
      </c>
    </row>
    <row r="28" spans="1:17" ht="19.5" customHeight="1">
      <c r="A28" s="168"/>
      <c r="B28" s="168" t="s">
        <v>20</v>
      </c>
      <c r="C28" s="169">
        <v>0.54</v>
      </c>
      <c r="D28" s="170">
        <v>41.0678955583474</v>
      </c>
      <c r="E28" s="170">
        <v>16.0128756451994</v>
      </c>
      <c r="F28" s="168">
        <v>0</v>
      </c>
      <c r="G28" s="170">
        <v>9.68805621822448</v>
      </c>
      <c r="H28" s="183">
        <v>0</v>
      </c>
      <c r="I28" s="170">
        <v>5.25330710621458</v>
      </c>
      <c r="J28" s="168">
        <v>0</v>
      </c>
      <c r="K28" s="170">
        <v>1.24833976514457</v>
      </c>
      <c r="L28" s="170">
        <v>0.131286632791341</v>
      </c>
      <c r="M28" s="170">
        <v>0.75477029673427</v>
      </c>
      <c r="N28" s="170">
        <v>0</v>
      </c>
      <c r="O28" s="170">
        <v>3.85853645267749</v>
      </c>
      <c r="P28" s="170">
        <v>21.882089724174</v>
      </c>
      <c r="Q28" s="170">
        <v>0.102842600492507</v>
      </c>
    </row>
    <row r="29" spans="1:17" ht="19.5" customHeight="1">
      <c r="A29" s="168"/>
      <c r="B29" s="168" t="s">
        <v>42</v>
      </c>
      <c r="C29" s="169">
        <f aca="true" t="shared" si="1" ref="C29:C37">SUM(D29:Q29)</f>
        <v>262.736908</v>
      </c>
      <c r="D29" s="170">
        <v>224.926331</v>
      </c>
      <c r="E29" s="170">
        <v>11.462166</v>
      </c>
      <c r="F29" s="168">
        <v>0</v>
      </c>
      <c r="G29" s="170">
        <v>22.899281</v>
      </c>
      <c r="H29" s="183">
        <v>0</v>
      </c>
      <c r="I29" s="168">
        <v>0.147</v>
      </c>
      <c r="J29" s="168">
        <v>0</v>
      </c>
      <c r="K29" s="170">
        <v>4.2893</v>
      </c>
      <c r="L29" s="170">
        <v>-0.98717</v>
      </c>
      <c r="M29" s="170">
        <v>0</v>
      </c>
      <c r="N29" s="168">
        <v>0</v>
      </c>
      <c r="O29" s="168">
        <v>0</v>
      </c>
      <c r="P29" s="168">
        <v>0</v>
      </c>
      <c r="Q29" s="168">
        <v>0</v>
      </c>
    </row>
    <row r="30" spans="1:17" ht="19.5" customHeight="1">
      <c r="A30" s="168"/>
      <c r="B30" s="168" t="s">
        <v>25</v>
      </c>
      <c r="C30" s="169">
        <f t="shared" si="1"/>
        <v>23.907082</v>
      </c>
      <c r="D30" s="170">
        <v>20.882152</v>
      </c>
      <c r="E30" s="170">
        <v>2.13422</v>
      </c>
      <c r="F30" s="168">
        <v>0</v>
      </c>
      <c r="G30" s="170">
        <v>0</v>
      </c>
      <c r="H30" s="183">
        <v>0</v>
      </c>
      <c r="I30" s="168">
        <v>0</v>
      </c>
      <c r="J30" s="168">
        <v>0</v>
      </c>
      <c r="K30" s="168">
        <v>0</v>
      </c>
      <c r="L30" s="170">
        <v>0.89071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</row>
    <row r="31" spans="1:17" ht="19.5" customHeight="1">
      <c r="A31" s="168"/>
      <c r="B31" s="168" t="s">
        <v>28</v>
      </c>
      <c r="C31" s="169">
        <f t="shared" si="1"/>
        <v>22.657021</v>
      </c>
      <c r="D31" s="170">
        <v>16.056921</v>
      </c>
      <c r="E31" s="170">
        <v>2.76178</v>
      </c>
      <c r="F31" s="168">
        <v>0</v>
      </c>
      <c r="G31" s="168">
        <v>0</v>
      </c>
      <c r="H31" s="183">
        <v>0</v>
      </c>
      <c r="I31" s="168">
        <v>0</v>
      </c>
      <c r="J31" s="168">
        <v>0</v>
      </c>
      <c r="K31" s="168">
        <v>0</v>
      </c>
      <c r="L31" s="170">
        <v>2.29622</v>
      </c>
      <c r="M31" s="168">
        <v>1.5421</v>
      </c>
      <c r="N31" s="168">
        <v>0</v>
      </c>
      <c r="O31" s="168">
        <v>0</v>
      </c>
      <c r="P31" s="168">
        <v>0</v>
      </c>
      <c r="Q31" s="168">
        <v>0</v>
      </c>
    </row>
    <row r="32" spans="1:17" ht="19.5" customHeight="1">
      <c r="A32" s="168"/>
      <c r="B32" s="168" t="s">
        <v>29</v>
      </c>
      <c r="C32" s="169">
        <f t="shared" si="1"/>
        <v>300.139353</v>
      </c>
      <c r="D32" s="170">
        <v>104.142134</v>
      </c>
      <c r="E32" s="170">
        <v>38.669373</v>
      </c>
      <c r="F32" s="168">
        <v>0</v>
      </c>
      <c r="G32" s="170">
        <v>33.092966</v>
      </c>
      <c r="H32" s="183">
        <v>0</v>
      </c>
      <c r="I32" s="170">
        <v>68.3356</v>
      </c>
      <c r="J32" s="168">
        <v>0</v>
      </c>
      <c r="K32" s="170">
        <v>2.271926</v>
      </c>
      <c r="L32" s="170">
        <v>-0.00354</v>
      </c>
      <c r="M32" s="170">
        <v>2.3789</v>
      </c>
      <c r="N32" s="170">
        <v>0</v>
      </c>
      <c r="O32" s="170">
        <v>50.672384</v>
      </c>
      <c r="P32" s="170">
        <v>0</v>
      </c>
      <c r="Q32" s="170">
        <v>0.57961</v>
      </c>
    </row>
    <row r="33" spans="1:17" ht="19.5" customHeight="1">
      <c r="A33" s="168"/>
      <c r="B33" s="168" t="s">
        <v>30</v>
      </c>
      <c r="C33" s="169">
        <f t="shared" si="1"/>
        <v>0</v>
      </c>
      <c r="D33" s="168">
        <v>0</v>
      </c>
      <c r="E33" s="168">
        <v>0</v>
      </c>
      <c r="F33" s="168">
        <v>0</v>
      </c>
      <c r="G33" s="168">
        <v>0</v>
      </c>
      <c r="H33" s="183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</row>
    <row r="34" spans="1:17" ht="19.5" customHeight="1">
      <c r="A34" s="168"/>
      <c r="B34" s="168" t="s">
        <v>31</v>
      </c>
      <c r="C34" s="169">
        <f t="shared" si="1"/>
        <v>880.682399</v>
      </c>
      <c r="D34" s="170">
        <v>245.954522</v>
      </c>
      <c r="E34" s="170">
        <v>183.583966</v>
      </c>
      <c r="F34" s="168">
        <v>0</v>
      </c>
      <c r="G34" s="170">
        <v>88.371684</v>
      </c>
      <c r="H34" s="183">
        <v>0</v>
      </c>
      <c r="I34" s="170">
        <v>9.798125</v>
      </c>
      <c r="J34" s="168">
        <v>0</v>
      </c>
      <c r="K34" s="170">
        <v>12.040569</v>
      </c>
      <c r="L34" s="170">
        <v>-0.239888</v>
      </c>
      <c r="M34" s="170">
        <v>7.326004</v>
      </c>
      <c r="N34" s="170">
        <v>0</v>
      </c>
      <c r="O34" s="170">
        <v>6.824546</v>
      </c>
      <c r="P34" s="170">
        <v>326.07</v>
      </c>
      <c r="Q34" s="170">
        <v>0.952871</v>
      </c>
    </row>
    <row r="35" spans="1:17" ht="19.5" customHeight="1">
      <c r="A35" s="168"/>
      <c r="B35" s="168" t="s">
        <v>43</v>
      </c>
      <c r="C35" s="169">
        <f t="shared" si="1"/>
        <v>0</v>
      </c>
      <c r="D35" s="168">
        <v>0</v>
      </c>
      <c r="E35" s="170">
        <v>0</v>
      </c>
      <c r="F35" s="168">
        <v>0</v>
      </c>
      <c r="G35" s="168">
        <v>0</v>
      </c>
      <c r="H35" s="183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</row>
    <row r="36" spans="1:17" ht="19.5" customHeight="1">
      <c r="A36" s="168"/>
      <c r="B36" s="177" t="s">
        <v>32</v>
      </c>
      <c r="C36" s="169">
        <f t="shared" si="1"/>
        <v>1305.513662</v>
      </c>
      <c r="D36" s="170">
        <v>452.378669</v>
      </c>
      <c r="E36" s="170">
        <v>222.979404</v>
      </c>
      <c r="F36" s="168">
        <v>0</v>
      </c>
      <c r="G36" s="170">
        <v>136.357435</v>
      </c>
      <c r="H36" s="183">
        <v>0</v>
      </c>
      <c r="I36" s="170">
        <v>78.280725</v>
      </c>
      <c r="J36" s="168">
        <v>0</v>
      </c>
      <c r="K36" s="170">
        <v>18.601795</v>
      </c>
      <c r="L36" s="170">
        <v>0.569219</v>
      </c>
      <c r="M36" s="170">
        <v>11.247004</v>
      </c>
      <c r="N36" s="168">
        <v>0</v>
      </c>
      <c r="O36" s="170">
        <v>57.49693</v>
      </c>
      <c r="P36" s="170">
        <v>326.07</v>
      </c>
      <c r="Q36" s="170">
        <v>1.532481</v>
      </c>
    </row>
    <row r="37" spans="1:17" ht="19.5" customHeight="1">
      <c r="A37" s="168" t="s">
        <v>44</v>
      </c>
      <c r="B37" s="168" t="s">
        <v>45</v>
      </c>
      <c r="C37" s="169">
        <f t="shared" si="1"/>
        <v>88934.232165</v>
      </c>
      <c r="D37" s="170">
        <v>7835.18127</v>
      </c>
      <c r="E37" s="170">
        <v>974.628361</v>
      </c>
      <c r="F37" s="170">
        <v>97.88</v>
      </c>
      <c r="G37" s="170">
        <v>984.457379</v>
      </c>
      <c r="H37" s="170">
        <v>12983.731953</v>
      </c>
      <c r="I37" s="170">
        <v>10146.172206</v>
      </c>
      <c r="J37" s="170">
        <v>6723.34</v>
      </c>
      <c r="K37" s="170">
        <v>7372.53887</v>
      </c>
      <c r="L37" s="170">
        <v>6517.383926</v>
      </c>
      <c r="M37" s="170">
        <v>2040.972</v>
      </c>
      <c r="N37" s="170">
        <v>11285.9</v>
      </c>
      <c r="O37" s="170">
        <v>18126.3862</v>
      </c>
      <c r="P37" s="170">
        <v>3845.66</v>
      </c>
      <c r="Q37" s="183">
        <v>0</v>
      </c>
    </row>
    <row r="38" spans="1:17" ht="19.5" customHeight="1">
      <c r="A38" s="168"/>
      <c r="B38" s="168" t="s">
        <v>19</v>
      </c>
      <c r="C38" s="169">
        <v>-18.9320978544156</v>
      </c>
      <c r="D38" s="170">
        <v>17.3270798644916</v>
      </c>
      <c r="E38" s="170">
        <v>-48.6762197333745</v>
      </c>
      <c r="F38" s="170">
        <v>-70.5278371623859</v>
      </c>
      <c r="G38" s="170">
        <v>-72.2996263633233</v>
      </c>
      <c r="H38" s="170">
        <v>19.2745276430424</v>
      </c>
      <c r="I38" s="170">
        <v>-20.8198176157675</v>
      </c>
      <c r="J38" s="170">
        <v>-2.64</v>
      </c>
      <c r="K38" s="170">
        <v>-74.6759454317634</v>
      </c>
      <c r="L38" s="170">
        <v>85.1649881674127</v>
      </c>
      <c r="M38" s="170">
        <v>-79.2046303247919</v>
      </c>
      <c r="N38" s="170">
        <v>16.4190959542819</v>
      </c>
      <c r="O38" s="181">
        <v>55.7075131303151</v>
      </c>
      <c r="P38" s="170">
        <v>809.2</v>
      </c>
      <c r="Q38" s="183">
        <v>0</v>
      </c>
    </row>
    <row r="39" spans="1:17" ht="19.5" customHeight="1">
      <c r="A39" s="168"/>
      <c r="B39" s="168" t="s">
        <v>20</v>
      </c>
      <c r="C39" s="169">
        <v>1.72379003144998</v>
      </c>
      <c r="D39" s="170">
        <v>8.81008480003893</v>
      </c>
      <c r="E39" s="170">
        <v>1.0958978756254</v>
      </c>
      <c r="F39" s="170">
        <v>0.110058857671816</v>
      </c>
      <c r="G39" s="170">
        <v>1.10694988311535</v>
      </c>
      <c r="H39" s="170">
        <v>14.5992511959975</v>
      </c>
      <c r="I39" s="170">
        <v>11.4086240573548</v>
      </c>
      <c r="J39" s="170">
        <v>7.55990110481436</v>
      </c>
      <c r="K39" s="170">
        <v>8.28987746396877</v>
      </c>
      <c r="L39" s="170">
        <v>7.32831865451795</v>
      </c>
      <c r="M39" s="170">
        <v>2.29492283265388</v>
      </c>
      <c r="N39" s="170">
        <v>12.6901640968364</v>
      </c>
      <c r="O39" s="170">
        <v>20.3817874835531</v>
      </c>
      <c r="P39" s="170">
        <v>4.32416169385162</v>
      </c>
      <c r="Q39" s="183">
        <v>0</v>
      </c>
    </row>
    <row r="40" spans="1:17" ht="19.5" customHeight="1">
      <c r="A40" s="168"/>
      <c r="B40" s="168" t="s">
        <v>21</v>
      </c>
      <c r="C40" s="169">
        <f aca="true" t="shared" si="2" ref="C40:C42">SUM(D40:Q40)</f>
        <v>81845.840329</v>
      </c>
      <c r="D40" s="170">
        <v>7507.954204</v>
      </c>
      <c r="E40" s="170">
        <v>6.818073</v>
      </c>
      <c r="F40" s="170">
        <v>13.883283</v>
      </c>
      <c r="G40" s="170">
        <v>195.128604</v>
      </c>
      <c r="H40" s="170">
        <v>12451.581923</v>
      </c>
      <c r="I40" s="170">
        <v>9805.112965</v>
      </c>
      <c r="J40" s="170">
        <v>5399.9</v>
      </c>
      <c r="K40" s="170">
        <v>6037.736734</v>
      </c>
      <c r="L40" s="170">
        <v>6027.66127</v>
      </c>
      <c r="M40" s="170">
        <v>1915.971873</v>
      </c>
      <c r="N40" s="170">
        <v>11257.7</v>
      </c>
      <c r="O40" s="170">
        <v>17784.6814</v>
      </c>
      <c r="P40" s="170">
        <v>3441.71</v>
      </c>
      <c r="Q40" s="183">
        <v>0</v>
      </c>
    </row>
    <row r="41" spans="1:17" ht="19.5" customHeight="1">
      <c r="A41" s="168"/>
      <c r="B41" s="168" t="s">
        <v>46</v>
      </c>
      <c r="C41" s="169">
        <f t="shared" si="2"/>
        <v>73008.403597</v>
      </c>
      <c r="D41" s="170">
        <v>7028.54</v>
      </c>
      <c r="E41" s="170">
        <v>-7.27595761418343E-16</v>
      </c>
      <c r="F41" s="170">
        <v>4.06792</v>
      </c>
      <c r="G41" s="170">
        <v>-8.006496</v>
      </c>
      <c r="H41" s="170">
        <v>11686.1</v>
      </c>
      <c r="I41" s="170">
        <v>8699.5</v>
      </c>
      <c r="J41" s="170">
        <v>4987.49</v>
      </c>
      <c r="K41" s="170">
        <v>5227.354</v>
      </c>
      <c r="L41" s="170">
        <v>5500</v>
      </c>
      <c r="M41" s="170">
        <v>1901.358173</v>
      </c>
      <c r="N41" s="170">
        <v>10581.9</v>
      </c>
      <c r="O41" s="170">
        <v>14794.7</v>
      </c>
      <c r="P41" s="170">
        <v>2605.4</v>
      </c>
      <c r="Q41" s="183">
        <v>0</v>
      </c>
    </row>
    <row r="42" spans="1:17" ht="19.5" customHeight="1">
      <c r="A42" s="172" t="s">
        <v>47</v>
      </c>
      <c r="B42" s="168" t="s">
        <v>23</v>
      </c>
      <c r="C42" s="169">
        <f t="shared" si="2"/>
        <v>748.40947</v>
      </c>
      <c r="D42" s="183">
        <v>0</v>
      </c>
      <c r="E42" s="170">
        <v>2.779382</v>
      </c>
      <c r="F42" s="170">
        <v>729.49</v>
      </c>
      <c r="G42" s="183">
        <v>0</v>
      </c>
      <c r="H42" s="170">
        <v>11.389816</v>
      </c>
      <c r="I42" s="183">
        <v>0</v>
      </c>
      <c r="J42" s="183">
        <v>0</v>
      </c>
      <c r="K42" s="183">
        <v>0</v>
      </c>
      <c r="L42" s="170">
        <v>4.00656</v>
      </c>
      <c r="M42" s="170">
        <v>0.743712</v>
      </c>
      <c r="N42" s="183">
        <v>0</v>
      </c>
      <c r="O42" s="183">
        <v>0</v>
      </c>
      <c r="P42" s="183">
        <v>0</v>
      </c>
      <c r="Q42" s="183">
        <v>0</v>
      </c>
    </row>
    <row r="43" spans="1:17" ht="19.5" customHeight="1">
      <c r="A43" s="184"/>
      <c r="B43" s="168" t="s">
        <v>19</v>
      </c>
      <c r="C43" s="170">
        <v>28.6707845518944</v>
      </c>
      <c r="D43" s="183">
        <v>0</v>
      </c>
      <c r="E43" s="170">
        <v>11.7315242201777</v>
      </c>
      <c r="F43" s="170">
        <v>26.5772487506941</v>
      </c>
      <c r="G43" s="183">
        <v>0</v>
      </c>
      <c r="H43" s="170">
        <v>1429.06423516019</v>
      </c>
      <c r="I43" s="183">
        <v>0</v>
      </c>
      <c r="J43" s="183">
        <v>0</v>
      </c>
      <c r="K43" s="183">
        <v>0</v>
      </c>
      <c r="L43" s="170">
        <v>147.836527458008</v>
      </c>
      <c r="M43" s="170">
        <v>55.6794775182115</v>
      </c>
      <c r="N43" s="183">
        <v>0</v>
      </c>
      <c r="O43" s="183">
        <v>0</v>
      </c>
      <c r="P43" s="183">
        <v>0</v>
      </c>
      <c r="Q43" s="183">
        <v>0</v>
      </c>
    </row>
    <row r="44" spans="1:17" ht="19.5" customHeight="1">
      <c r="A44" s="175"/>
      <c r="B44" s="168" t="s">
        <v>20</v>
      </c>
      <c r="C44" s="169">
        <v>0.7</v>
      </c>
      <c r="D44" s="183">
        <v>0</v>
      </c>
      <c r="E44" s="170">
        <v>0.371371837398049</v>
      </c>
      <c r="F44" s="170">
        <v>97.4720429446196</v>
      </c>
      <c r="G44" s="183">
        <v>0</v>
      </c>
      <c r="H44" s="170">
        <v>1.52186957228107</v>
      </c>
      <c r="I44" s="183">
        <v>0</v>
      </c>
      <c r="J44" s="183">
        <v>0</v>
      </c>
      <c r="K44" s="183">
        <v>0</v>
      </c>
      <c r="L44" s="170">
        <v>0.53534330611824</v>
      </c>
      <c r="M44" s="170">
        <v>0.099372339583036</v>
      </c>
      <c r="N44" s="183">
        <v>0</v>
      </c>
      <c r="O44" s="183">
        <v>0</v>
      </c>
      <c r="P44" s="183">
        <v>0</v>
      </c>
      <c r="Q44" s="183">
        <v>0</v>
      </c>
    </row>
    <row r="45" spans="1:17" ht="19.5" customHeight="1">
      <c r="A45" s="177" t="s">
        <v>48</v>
      </c>
      <c r="B45" s="168" t="s">
        <v>23</v>
      </c>
      <c r="C45" s="169">
        <f>SUM(D45:Q45)</f>
        <v>897.128038999992</v>
      </c>
      <c r="D45" s="183">
        <v>-8.18545231595635E-12</v>
      </c>
      <c r="E45" s="170">
        <v>893.669071</v>
      </c>
      <c r="F45" s="183">
        <v>0</v>
      </c>
      <c r="G45" s="183">
        <v>0</v>
      </c>
      <c r="H45" s="170">
        <v>0.048</v>
      </c>
      <c r="I45" s="183">
        <v>0</v>
      </c>
      <c r="J45" s="183">
        <v>0</v>
      </c>
      <c r="K45" s="170">
        <v>2.1375</v>
      </c>
      <c r="L45" s="170">
        <v>1.273468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</row>
    <row r="46" spans="1:17" ht="19.5" customHeight="1">
      <c r="A46" s="177"/>
      <c r="B46" s="168" t="s">
        <v>19</v>
      </c>
      <c r="C46" s="169">
        <v>-13.2758096962038</v>
      </c>
      <c r="D46" s="183">
        <v>0</v>
      </c>
      <c r="E46" s="170">
        <v>-26.0685733296212</v>
      </c>
      <c r="F46" s="183">
        <v>0</v>
      </c>
      <c r="G46" s="183">
        <v>0</v>
      </c>
      <c r="H46" s="170">
        <v>26.3157894736842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</row>
    <row r="47" spans="1:17" ht="19.5" customHeight="1">
      <c r="A47" s="177"/>
      <c r="B47" s="168" t="s">
        <v>20</v>
      </c>
      <c r="C47" s="169">
        <v>0.75</v>
      </c>
      <c r="D47" s="183">
        <v>-9.12406251963821E-13</v>
      </c>
      <c r="E47" s="170">
        <v>99.6144398737278</v>
      </c>
      <c r="F47" s="183">
        <v>0</v>
      </c>
      <c r="G47" s="183">
        <v>0</v>
      </c>
      <c r="H47" s="170">
        <v>0.00535040684421195</v>
      </c>
      <c r="I47" s="183">
        <v>0</v>
      </c>
      <c r="J47" s="183">
        <v>0</v>
      </c>
      <c r="K47" s="183">
        <v>0.238260304781313</v>
      </c>
      <c r="L47" s="183">
        <v>0.141949414647602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</row>
    <row r="48" spans="1:17" ht="19.5" customHeight="1">
      <c r="A48" s="172" t="s">
        <v>49</v>
      </c>
      <c r="B48" s="168" t="s">
        <v>23</v>
      </c>
      <c r="C48" s="169">
        <f>SUM(D48:Q48)</f>
        <v>33.061674</v>
      </c>
      <c r="D48" s="183">
        <v>0</v>
      </c>
      <c r="E48" s="183">
        <v>0</v>
      </c>
      <c r="F48" s="183">
        <v>0</v>
      </c>
      <c r="G48" s="183">
        <v>0</v>
      </c>
      <c r="H48" s="170">
        <v>31.079562</v>
      </c>
      <c r="I48" s="183">
        <v>0</v>
      </c>
      <c r="J48" s="183">
        <v>0</v>
      </c>
      <c r="K48" s="183">
        <v>0</v>
      </c>
      <c r="L48" s="183">
        <v>0</v>
      </c>
      <c r="M48" s="170">
        <v>1.982112</v>
      </c>
      <c r="N48" s="183">
        <v>0</v>
      </c>
      <c r="O48" s="183">
        <v>0</v>
      </c>
      <c r="P48" s="183">
        <v>0</v>
      </c>
      <c r="Q48" s="183">
        <v>0</v>
      </c>
    </row>
    <row r="49" spans="1:17" ht="19.5" customHeight="1">
      <c r="A49" s="184"/>
      <c r="B49" s="168" t="s">
        <v>19</v>
      </c>
      <c r="C49" s="185">
        <v>422.969703776232</v>
      </c>
      <c r="D49" s="183">
        <v>0</v>
      </c>
      <c r="E49" s="183">
        <v>0</v>
      </c>
      <c r="F49" s="183">
        <v>0</v>
      </c>
      <c r="G49" s="183">
        <v>0</v>
      </c>
      <c r="H49" s="170">
        <v>468.330697056086</v>
      </c>
      <c r="I49" s="183">
        <v>0</v>
      </c>
      <c r="J49" s="183">
        <v>0</v>
      </c>
      <c r="K49" s="183">
        <v>0</v>
      </c>
      <c r="L49" s="183">
        <v>0</v>
      </c>
      <c r="M49" s="183">
        <v>132.276935336443</v>
      </c>
      <c r="N49" s="183">
        <v>0</v>
      </c>
      <c r="O49" s="183">
        <v>0</v>
      </c>
      <c r="P49" s="183">
        <v>0</v>
      </c>
      <c r="Q49" s="183">
        <v>0</v>
      </c>
    </row>
    <row r="50" spans="1:17" ht="19.5" customHeight="1">
      <c r="A50" s="175"/>
      <c r="B50" s="168" t="s">
        <v>20</v>
      </c>
      <c r="C50" s="169">
        <v>0.04</v>
      </c>
      <c r="D50" s="183">
        <v>0</v>
      </c>
      <c r="E50" s="183">
        <v>0</v>
      </c>
      <c r="F50" s="183">
        <v>0</v>
      </c>
      <c r="G50" s="183">
        <v>0</v>
      </c>
      <c r="H50" s="170">
        <v>94.0048044754177</v>
      </c>
      <c r="I50" s="183">
        <v>0</v>
      </c>
      <c r="J50" s="183">
        <v>0</v>
      </c>
      <c r="K50" s="183">
        <v>0</v>
      </c>
      <c r="L50" s="183">
        <v>0</v>
      </c>
      <c r="M50" s="170">
        <v>5.99519552458233</v>
      </c>
      <c r="N50" s="183">
        <v>0</v>
      </c>
      <c r="O50" s="183">
        <v>0</v>
      </c>
      <c r="P50" s="183">
        <v>0</v>
      </c>
      <c r="Q50" s="183">
        <v>0</v>
      </c>
    </row>
    <row r="51" spans="1:17" ht="19.5" customHeight="1">
      <c r="A51" s="186" t="s">
        <v>50</v>
      </c>
      <c r="B51" s="168" t="s">
        <v>51</v>
      </c>
      <c r="C51" s="169">
        <f>SUM(D51:Q51)</f>
        <v>45827.821398</v>
      </c>
      <c r="D51" s="170">
        <v>18099.581547</v>
      </c>
      <c r="E51" s="170">
        <v>4928.671751</v>
      </c>
      <c r="F51" s="170">
        <v>2283.65</v>
      </c>
      <c r="G51" s="170">
        <v>3459.370187</v>
      </c>
      <c r="H51" s="170">
        <v>3863.954043</v>
      </c>
      <c r="I51" s="170">
        <v>5664.578436</v>
      </c>
      <c r="J51" s="168">
        <v>2656.71</v>
      </c>
      <c r="K51" s="170">
        <v>3496.264745</v>
      </c>
      <c r="L51" s="170">
        <v>280.01527</v>
      </c>
      <c r="M51" s="170">
        <v>132.391938</v>
      </c>
      <c r="N51" s="170">
        <v>9.879916</v>
      </c>
      <c r="O51" s="170">
        <v>889.875545</v>
      </c>
      <c r="P51" s="170">
        <v>53.41</v>
      </c>
      <c r="Q51" s="170">
        <v>9.46802</v>
      </c>
    </row>
    <row r="52" spans="1:17" ht="19.5" customHeight="1">
      <c r="A52" s="187"/>
      <c r="B52" s="168" t="s">
        <v>19</v>
      </c>
      <c r="C52" s="169">
        <v>-4.62</v>
      </c>
      <c r="D52" s="170">
        <v>-14.03</v>
      </c>
      <c r="E52" s="170">
        <v>44.3870515067516</v>
      </c>
      <c r="F52" s="170">
        <v>11.9820526651302</v>
      </c>
      <c r="G52" s="170">
        <v>-6.12320065628725</v>
      </c>
      <c r="H52" s="170">
        <v>-22.2900199270931</v>
      </c>
      <c r="I52" s="170">
        <v>-12.991922311564</v>
      </c>
      <c r="J52" s="168">
        <v>-20.36</v>
      </c>
      <c r="K52" s="170">
        <v>48.0489390236573</v>
      </c>
      <c r="L52" s="170">
        <v>31.5651512147822</v>
      </c>
      <c r="M52" s="170">
        <v>96.4459866690224</v>
      </c>
      <c r="N52" s="170">
        <v>2681.37273311842</v>
      </c>
      <c r="O52" s="170">
        <v>139.327469178547</v>
      </c>
      <c r="P52" s="170">
        <v>1218.71</v>
      </c>
      <c r="Q52" s="170">
        <v>0</v>
      </c>
    </row>
    <row r="53" spans="1:17" ht="19.5" customHeight="1">
      <c r="A53" s="188"/>
      <c r="B53" s="168" t="s">
        <v>52</v>
      </c>
      <c r="C53" s="182">
        <f aca="true" t="shared" si="3" ref="C53:C58">SUM(D53:Q53)</f>
        <v>128015</v>
      </c>
      <c r="D53" s="183">
        <v>56916</v>
      </c>
      <c r="E53" s="183">
        <v>21618</v>
      </c>
      <c r="F53" s="183">
        <v>1284</v>
      </c>
      <c r="G53" s="183">
        <v>8247</v>
      </c>
      <c r="H53" s="183">
        <v>30413</v>
      </c>
      <c r="I53" s="183">
        <v>3888</v>
      </c>
      <c r="J53" s="183">
        <v>1193</v>
      </c>
      <c r="K53" s="183">
        <v>2676</v>
      </c>
      <c r="L53" s="183">
        <v>1122</v>
      </c>
      <c r="M53" s="183">
        <v>329</v>
      </c>
      <c r="N53" s="183">
        <v>36</v>
      </c>
      <c r="O53" s="183">
        <v>176</v>
      </c>
      <c r="P53" s="183">
        <v>86</v>
      </c>
      <c r="Q53" s="183">
        <v>31</v>
      </c>
    </row>
    <row r="54" spans="1:17" ht="19.5" customHeight="1">
      <c r="A54" s="178" t="s">
        <v>53</v>
      </c>
      <c r="B54" s="168" t="s">
        <v>51</v>
      </c>
      <c r="C54" s="169">
        <f t="shared" si="3"/>
        <v>3937.584328</v>
      </c>
      <c r="D54" s="170">
        <v>2985.489879</v>
      </c>
      <c r="E54" s="170">
        <v>596.395733</v>
      </c>
      <c r="F54" s="170">
        <v>9.88</v>
      </c>
      <c r="G54" s="170">
        <v>131.179258</v>
      </c>
      <c r="H54" s="170">
        <v>47.089666</v>
      </c>
      <c r="I54" s="170">
        <v>10.262202</v>
      </c>
      <c r="J54" s="168">
        <v>0.1</v>
      </c>
      <c r="K54" s="170">
        <v>14.708729</v>
      </c>
      <c r="L54" s="170">
        <v>0</v>
      </c>
      <c r="M54" s="170">
        <v>60.848427</v>
      </c>
      <c r="N54" s="170">
        <v>1.228758</v>
      </c>
      <c r="O54" s="170">
        <v>51.264918</v>
      </c>
      <c r="P54" s="170">
        <v>28.54</v>
      </c>
      <c r="Q54" s="170">
        <v>0.596758</v>
      </c>
    </row>
    <row r="55" spans="1:17" ht="19.5" customHeight="1">
      <c r="A55" s="178" t="s">
        <v>54</v>
      </c>
      <c r="B55" s="168" t="s">
        <v>51</v>
      </c>
      <c r="C55" s="169">
        <f t="shared" si="3"/>
        <v>3066.434588</v>
      </c>
      <c r="D55" s="170">
        <v>1045.736622</v>
      </c>
      <c r="E55" s="170">
        <v>700.514268</v>
      </c>
      <c r="F55" s="170">
        <v>201.63</v>
      </c>
      <c r="G55" s="170">
        <v>209.564105</v>
      </c>
      <c r="H55" s="170">
        <v>470.721245</v>
      </c>
      <c r="I55" s="170">
        <v>261.433566</v>
      </c>
      <c r="J55" s="170">
        <v>13.33</v>
      </c>
      <c r="K55" s="170">
        <v>47.984955</v>
      </c>
      <c r="L55" s="170">
        <v>1.50942</v>
      </c>
      <c r="M55" s="170">
        <v>51.392911</v>
      </c>
      <c r="N55" s="170">
        <v>4.196239</v>
      </c>
      <c r="O55" s="170">
        <v>36.891257</v>
      </c>
      <c r="P55" s="170">
        <v>21.53</v>
      </c>
      <c r="Q55" s="168">
        <v>0</v>
      </c>
    </row>
    <row r="56" spans="1:17" ht="19.5" customHeight="1">
      <c r="A56" s="177" t="s">
        <v>55</v>
      </c>
      <c r="B56" s="168" t="s">
        <v>51</v>
      </c>
      <c r="C56" s="169">
        <f t="shared" si="3"/>
        <v>30405.62692</v>
      </c>
      <c r="D56" s="170">
        <v>11442.058498</v>
      </c>
      <c r="E56" s="170">
        <v>2027.737371</v>
      </c>
      <c r="F56" s="170">
        <v>2064.94</v>
      </c>
      <c r="G56" s="170">
        <v>2489.775005</v>
      </c>
      <c r="H56" s="170">
        <v>893.6805</v>
      </c>
      <c r="I56" s="170">
        <v>5392.882668</v>
      </c>
      <c r="J56" s="168">
        <v>2639.7</v>
      </c>
      <c r="K56" s="170">
        <v>3433.571061</v>
      </c>
      <c r="L56" s="170">
        <v>1.131217</v>
      </c>
      <c r="M56" s="170">
        <v>20.1506</v>
      </c>
      <c r="N56" s="192">
        <v>0</v>
      </c>
      <c r="O56" s="168">
        <v>0</v>
      </c>
      <c r="P56" s="168">
        <v>0</v>
      </c>
      <c r="Q56" s="168">
        <v>0</v>
      </c>
    </row>
    <row r="57" spans="1:17" ht="19.5" customHeight="1">
      <c r="A57" s="168" t="s">
        <v>56</v>
      </c>
      <c r="B57" s="168" t="s">
        <v>51</v>
      </c>
      <c r="C57" s="169">
        <f t="shared" si="3"/>
        <v>8418.175562</v>
      </c>
      <c r="D57" s="170">
        <v>2626.296548</v>
      </c>
      <c r="E57" s="170">
        <v>1604.024379</v>
      </c>
      <c r="F57" s="170">
        <v>7.2</v>
      </c>
      <c r="G57" s="170">
        <v>628.851819</v>
      </c>
      <c r="H57" s="170">
        <v>2452.462632</v>
      </c>
      <c r="I57" s="170"/>
      <c r="J57" s="168">
        <v>3.58</v>
      </c>
      <c r="K57" s="183">
        <v>0</v>
      </c>
      <c r="L57" s="170">
        <v>277.374633</v>
      </c>
      <c r="M57" s="183">
        <v>0</v>
      </c>
      <c r="N57" s="170">
        <v>4.454919</v>
      </c>
      <c r="O57" s="170">
        <v>801.71937</v>
      </c>
      <c r="P57" s="170">
        <v>3.34</v>
      </c>
      <c r="Q57" s="170">
        <v>8.871262</v>
      </c>
    </row>
    <row r="58" spans="1:17" ht="19.5" customHeight="1">
      <c r="A58" s="172" t="s">
        <v>57</v>
      </c>
      <c r="B58" s="168" t="s">
        <v>51</v>
      </c>
      <c r="C58" s="169">
        <f t="shared" si="3"/>
        <v>82725.035696</v>
      </c>
      <c r="D58" s="170">
        <v>16499.630466</v>
      </c>
      <c r="E58" s="170">
        <v>3506.315139</v>
      </c>
      <c r="F58" s="170">
        <v>414.67</v>
      </c>
      <c r="G58" s="170">
        <v>5901.713965</v>
      </c>
      <c r="H58" s="170">
        <v>6173.666608</v>
      </c>
      <c r="I58" s="170">
        <v>14754.177537</v>
      </c>
      <c r="J58" s="170">
        <v>5932.73</v>
      </c>
      <c r="K58" s="170">
        <v>11628.494244</v>
      </c>
      <c r="L58" s="170">
        <v>5049.44028</v>
      </c>
      <c r="M58" s="170">
        <v>5957.5132</v>
      </c>
      <c r="N58" s="170">
        <v>3993.006813</v>
      </c>
      <c r="O58" s="170">
        <v>74.577444</v>
      </c>
      <c r="P58" s="170">
        <v>2839.1</v>
      </c>
      <c r="Q58" s="170">
        <v>0</v>
      </c>
    </row>
    <row r="59" spans="1:17" ht="19.5" customHeight="1">
      <c r="A59" s="184"/>
      <c r="B59" s="168" t="s">
        <v>19</v>
      </c>
      <c r="C59" s="169">
        <v>26.46</v>
      </c>
      <c r="D59" s="170">
        <v>130.74</v>
      </c>
      <c r="E59" s="170">
        <v>-38.8046764719445</v>
      </c>
      <c r="F59" s="170">
        <v>-61.4575975015801</v>
      </c>
      <c r="G59" s="170">
        <v>-6.79012086759881</v>
      </c>
      <c r="H59" s="170">
        <v>70.8831880022182</v>
      </c>
      <c r="I59" s="170">
        <v>4.15156255054377</v>
      </c>
      <c r="J59" s="170">
        <v>-57.75</v>
      </c>
      <c r="K59" s="170">
        <v>534.225151237848</v>
      </c>
      <c r="L59" s="170">
        <v>34.3035099922389</v>
      </c>
      <c r="M59" s="170">
        <v>62.9484730660585</v>
      </c>
      <c r="N59" s="170">
        <v>0.0411474575466071</v>
      </c>
      <c r="O59" s="170">
        <v>608.078332212345</v>
      </c>
      <c r="P59" s="170">
        <v>5050.76</v>
      </c>
      <c r="Q59" s="170">
        <v>0</v>
      </c>
    </row>
    <row r="60" spans="1:17" ht="19.5" customHeight="1">
      <c r="A60" s="175"/>
      <c r="B60" s="168" t="s">
        <v>52</v>
      </c>
      <c r="C60" s="182">
        <f>SUM(D60:Q60)</f>
        <v>94422</v>
      </c>
      <c r="D60" s="183">
        <v>76223</v>
      </c>
      <c r="E60" s="183">
        <v>3274</v>
      </c>
      <c r="F60" s="183">
        <v>827</v>
      </c>
      <c r="G60" s="183">
        <v>4133</v>
      </c>
      <c r="H60" s="183">
        <v>2268</v>
      </c>
      <c r="I60" s="183">
        <v>2596</v>
      </c>
      <c r="J60" s="183">
        <v>964</v>
      </c>
      <c r="K60" s="183">
        <v>1658</v>
      </c>
      <c r="L60" s="183">
        <v>601</v>
      </c>
      <c r="M60" s="183">
        <v>669</v>
      </c>
      <c r="N60" s="183">
        <v>845</v>
      </c>
      <c r="O60" s="183">
        <v>27</v>
      </c>
      <c r="P60" s="183">
        <v>336</v>
      </c>
      <c r="Q60" s="183">
        <v>1</v>
      </c>
    </row>
    <row r="61" spans="1:17" s="1" customFormat="1" ht="40.5" customHeight="1">
      <c r="A61" s="189" t="s">
        <v>58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93"/>
      <c r="P61" s="193"/>
      <c r="Q61" s="193"/>
    </row>
    <row r="65" ht="15" customHeight="1"/>
    <row r="69" ht="15" customHeight="1"/>
    <row r="73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1" ySplit="1" topLeftCell="B20" activePane="bottomRight" state="frozen"/>
      <selection pane="bottomRight" activeCell="N15" sqref="N15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103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2" width="9.00390625" style="0" customWidth="1"/>
    <col min="13" max="13" width="10.625" style="0" customWidth="1"/>
    <col min="17" max="17" width="9.50390625" style="0" bestFit="1" customWidth="1"/>
  </cols>
  <sheetData>
    <row r="1" spans="1:13" ht="4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2" ht="21" customHeight="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55"/>
    </row>
    <row r="3" spans="1:13" s="28" customFormat="1" ht="18" customHeight="1">
      <c r="A3" s="106" t="s">
        <v>61</v>
      </c>
      <c r="B3" s="107"/>
      <c r="C3" s="107"/>
      <c r="D3" s="108"/>
      <c r="E3" s="40" t="s">
        <v>3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67</v>
      </c>
      <c r="L3" s="40" t="s">
        <v>68</v>
      </c>
      <c r="M3" s="40" t="s">
        <v>69</v>
      </c>
    </row>
    <row r="4" spans="1:13" ht="18" customHeight="1">
      <c r="A4" s="109" t="s">
        <v>70</v>
      </c>
      <c r="B4" s="110"/>
      <c r="C4" s="111"/>
      <c r="D4" s="112" t="s">
        <v>71</v>
      </c>
      <c r="E4" s="113">
        <f aca="true" t="shared" si="0" ref="E4:E10">SUM(F4:M4)</f>
        <v>163405.87894674</v>
      </c>
      <c r="F4" s="113">
        <v>71232.49487899</v>
      </c>
      <c r="G4" s="114">
        <v>36090.75389094</v>
      </c>
      <c r="H4" s="113">
        <v>13365.28089189</v>
      </c>
      <c r="I4" s="113">
        <v>9071.07426133</v>
      </c>
      <c r="J4" s="113">
        <v>22990.67372603</v>
      </c>
      <c r="K4" s="113">
        <v>5039.40064528</v>
      </c>
      <c r="L4" s="113">
        <v>18.6538576</v>
      </c>
      <c r="M4" s="113">
        <v>5597.54679468</v>
      </c>
    </row>
    <row r="5" spans="1:13" ht="18" customHeight="1">
      <c r="A5" s="115"/>
      <c r="B5" s="116"/>
      <c r="C5" s="117"/>
      <c r="D5" s="112" t="s">
        <v>72</v>
      </c>
      <c r="E5" s="113">
        <f t="shared" si="0"/>
        <v>54867.02211</v>
      </c>
      <c r="F5" s="113">
        <v>28336.550348</v>
      </c>
      <c r="G5" s="113">
        <v>9665.480551</v>
      </c>
      <c r="H5" s="113">
        <v>5034.859754</v>
      </c>
      <c r="I5" s="113">
        <v>1644.199005</v>
      </c>
      <c r="J5" s="113">
        <v>6611.572031</v>
      </c>
      <c r="K5" s="113">
        <v>1572.252431</v>
      </c>
      <c r="L5" s="113">
        <v>34.676813</v>
      </c>
      <c r="M5" s="113">
        <v>1967.431177</v>
      </c>
    </row>
    <row r="6" spans="1:13" ht="18" customHeight="1">
      <c r="A6" s="115"/>
      <c r="B6" s="116"/>
      <c r="C6" s="117"/>
      <c r="D6" s="112" t="s">
        <v>19</v>
      </c>
      <c r="E6" s="113">
        <v>12.47</v>
      </c>
      <c r="F6" s="113">
        <v>15.1435318374824</v>
      </c>
      <c r="G6" s="113">
        <v>20.0176815413303</v>
      </c>
      <c r="H6" s="113">
        <v>3.13550103942564</v>
      </c>
      <c r="I6" s="113">
        <v>-17.7352349272072</v>
      </c>
      <c r="J6" s="113">
        <v>16.0293663739735</v>
      </c>
      <c r="K6" s="113">
        <v>-7.9866921498</v>
      </c>
      <c r="L6" s="113">
        <v>-80.2447175242287</v>
      </c>
      <c r="M6" s="156">
        <v>18.7272025575764</v>
      </c>
    </row>
    <row r="7" spans="1:13" ht="18" customHeight="1">
      <c r="A7" s="118"/>
      <c r="B7" s="119"/>
      <c r="C7" s="120"/>
      <c r="D7" s="112" t="s">
        <v>20</v>
      </c>
      <c r="E7" s="113">
        <v>2.06224631912453</v>
      </c>
      <c r="F7" s="113">
        <v>51.6458689724213</v>
      </c>
      <c r="G7" s="114">
        <v>17.6161930779152</v>
      </c>
      <c r="H7" s="113">
        <v>9.17647716310514</v>
      </c>
      <c r="I7" s="113">
        <v>2.99669809253295</v>
      </c>
      <c r="J7" s="113">
        <v>12.0501747256208</v>
      </c>
      <c r="K7" s="113">
        <v>2.86556909877098</v>
      </c>
      <c r="L7" s="113">
        <v>0.0632015583613747</v>
      </c>
      <c r="M7" s="113">
        <v>3.58581731127234</v>
      </c>
    </row>
    <row r="8" spans="1:13" ht="18" customHeight="1">
      <c r="A8" s="121" t="s">
        <v>73</v>
      </c>
      <c r="B8" s="122"/>
      <c r="C8" s="123"/>
      <c r="D8" s="112" t="s">
        <v>71</v>
      </c>
      <c r="E8" s="113">
        <f t="shared" si="0"/>
        <v>5108.82598484</v>
      </c>
      <c r="F8" s="113">
        <v>2117.31775953</v>
      </c>
      <c r="G8" s="113">
        <v>2615.34073566</v>
      </c>
      <c r="H8" s="113">
        <v>124.3935705</v>
      </c>
      <c r="I8" s="113">
        <v>93.17930601</v>
      </c>
      <c r="J8" s="113">
        <v>99.5302</v>
      </c>
      <c r="K8" s="113">
        <v>37.833726</v>
      </c>
      <c r="L8" s="113">
        <v>0</v>
      </c>
      <c r="M8" s="113">
        <v>21.23068714</v>
      </c>
    </row>
    <row r="9" spans="1:13" ht="18" customHeight="1">
      <c r="A9" s="124"/>
      <c r="B9" s="125"/>
      <c r="C9" s="126"/>
      <c r="D9" s="112" t="s">
        <v>74</v>
      </c>
      <c r="E9" s="114">
        <f t="shared" si="0"/>
        <v>382</v>
      </c>
      <c r="F9" s="114">
        <v>104</v>
      </c>
      <c r="G9" s="114">
        <v>234</v>
      </c>
      <c r="H9" s="114">
        <v>20</v>
      </c>
      <c r="I9" s="114">
        <v>1</v>
      </c>
      <c r="J9" s="114">
        <v>10</v>
      </c>
      <c r="K9" s="113">
        <v>4</v>
      </c>
      <c r="L9" s="114">
        <v>0</v>
      </c>
      <c r="M9" s="114">
        <v>9</v>
      </c>
    </row>
    <row r="10" spans="1:13" ht="18" customHeight="1">
      <c r="A10" s="124"/>
      <c r="B10" s="125"/>
      <c r="C10" s="126"/>
      <c r="D10" s="112" t="s">
        <v>72</v>
      </c>
      <c r="E10" s="113">
        <f t="shared" si="0"/>
        <v>481.258546</v>
      </c>
      <c r="F10" s="113">
        <v>258.67367</v>
      </c>
      <c r="G10" s="113">
        <v>185.074466</v>
      </c>
      <c r="H10" s="113">
        <v>11.781111</v>
      </c>
      <c r="I10" s="113">
        <v>1.215964</v>
      </c>
      <c r="J10" s="113">
        <v>12.600944</v>
      </c>
      <c r="K10" s="113">
        <v>6.268959</v>
      </c>
      <c r="L10" s="114">
        <v>0</v>
      </c>
      <c r="M10" s="113">
        <v>5.643432</v>
      </c>
    </row>
    <row r="11" spans="1:13" ht="18" customHeight="1">
      <c r="A11" s="124"/>
      <c r="B11" s="125"/>
      <c r="C11" s="126"/>
      <c r="D11" s="112" t="s">
        <v>19</v>
      </c>
      <c r="E11" s="113">
        <v>-15.97</v>
      </c>
      <c r="F11" s="113">
        <v>13.395860894558</v>
      </c>
      <c r="G11" s="113">
        <v>-33.9286506121648</v>
      </c>
      <c r="H11" s="113">
        <v>-46.8903633763075</v>
      </c>
      <c r="I11" s="113">
        <v>-26.028963924669</v>
      </c>
      <c r="J11" s="113">
        <v>-25.0397282580097</v>
      </c>
      <c r="K11" s="113">
        <v>-65.8228282866</v>
      </c>
      <c r="L11" s="114">
        <v>0</v>
      </c>
      <c r="M11" s="113">
        <v>-5.37566907258654</v>
      </c>
    </row>
    <row r="12" spans="1:13" ht="18" customHeight="1">
      <c r="A12" s="127"/>
      <c r="B12" s="128"/>
      <c r="C12" s="129"/>
      <c r="D12" s="112" t="s">
        <v>20</v>
      </c>
      <c r="E12" s="113">
        <v>0.612508616174152</v>
      </c>
      <c r="F12" s="113">
        <v>53.7494185090274</v>
      </c>
      <c r="G12" s="113">
        <v>38.4563489912551</v>
      </c>
      <c r="H12" s="113">
        <v>2.44797959390419</v>
      </c>
      <c r="I12" s="113">
        <v>0.252663357379632</v>
      </c>
      <c r="J12" s="113">
        <v>2.61833147789961</v>
      </c>
      <c r="K12" s="113">
        <v>1.30261769938523</v>
      </c>
      <c r="L12" s="114">
        <v>0</v>
      </c>
      <c r="M12" s="113">
        <v>1.17264037114886</v>
      </c>
    </row>
    <row r="13" spans="1:13" ht="21.75" customHeight="1">
      <c r="A13" s="130" t="s">
        <v>75</v>
      </c>
      <c r="B13" s="131" t="s">
        <v>76</v>
      </c>
      <c r="C13" s="132" t="s">
        <v>70</v>
      </c>
      <c r="D13" s="112" t="s">
        <v>71</v>
      </c>
      <c r="E13" s="113">
        <f aca="true" t="shared" si="1" ref="E13:E15">SUM(F13:M13)</f>
        <v>103337.43226416</v>
      </c>
      <c r="F13" s="113">
        <v>47798.80892433</v>
      </c>
      <c r="G13" s="113">
        <v>19519.75942966</v>
      </c>
      <c r="H13" s="113">
        <v>6374.83302222</v>
      </c>
      <c r="I13" s="113">
        <v>4760.30785532</v>
      </c>
      <c r="J13" s="113">
        <v>16511.87202853</v>
      </c>
      <c r="K13" s="113">
        <v>3779.84951928</v>
      </c>
      <c r="L13" s="113">
        <v>11.4281926</v>
      </c>
      <c r="M13" s="113">
        <v>4580.57329222</v>
      </c>
    </row>
    <row r="14" spans="1:13" ht="21.75" customHeight="1">
      <c r="A14" s="133"/>
      <c r="B14" s="134"/>
      <c r="C14" s="132"/>
      <c r="D14" s="112" t="s">
        <v>77</v>
      </c>
      <c r="E14" s="114">
        <f t="shared" si="1"/>
        <v>271043</v>
      </c>
      <c r="F14" s="114">
        <v>138323</v>
      </c>
      <c r="G14" s="114">
        <v>50903</v>
      </c>
      <c r="H14" s="114">
        <v>20762</v>
      </c>
      <c r="I14" s="114">
        <v>10320</v>
      </c>
      <c r="J14" s="114">
        <v>33052</v>
      </c>
      <c r="K14" s="114">
        <v>8003</v>
      </c>
      <c r="L14" s="114">
        <v>28</v>
      </c>
      <c r="M14" s="114">
        <v>9652</v>
      </c>
    </row>
    <row r="15" spans="1:13" ht="21.75" customHeight="1">
      <c r="A15" s="133"/>
      <c r="B15" s="134"/>
      <c r="C15" s="132"/>
      <c r="D15" s="112" t="s">
        <v>72</v>
      </c>
      <c r="E15" s="113">
        <f t="shared" si="1"/>
        <v>40460.065688</v>
      </c>
      <c r="F15" s="113">
        <v>18430.462454</v>
      </c>
      <c r="G15" s="113">
        <v>8102.513552</v>
      </c>
      <c r="H15" s="113">
        <v>2936.324731</v>
      </c>
      <c r="I15" s="113">
        <v>1552.665922</v>
      </c>
      <c r="J15" s="113">
        <v>6112.477638</v>
      </c>
      <c r="K15" s="113">
        <v>1529.074589</v>
      </c>
      <c r="L15" s="113">
        <v>6.287891</v>
      </c>
      <c r="M15" s="113">
        <v>1790.258911</v>
      </c>
    </row>
    <row r="16" spans="1:13" ht="21.75" customHeight="1">
      <c r="A16" s="133"/>
      <c r="B16" s="134"/>
      <c r="C16" s="132"/>
      <c r="D16" s="112" t="s">
        <v>19</v>
      </c>
      <c r="E16" s="113">
        <v>9.92</v>
      </c>
      <c r="F16" s="113">
        <v>7.11848871163413</v>
      </c>
      <c r="G16" s="113">
        <v>16.0308745232099</v>
      </c>
      <c r="H16" s="113">
        <v>18.2479882494988</v>
      </c>
      <c r="I16" s="113">
        <v>-19.2033619249529</v>
      </c>
      <c r="J16" s="113">
        <v>24.1761594336497</v>
      </c>
      <c r="K16" s="113">
        <v>-7.7453500247</v>
      </c>
      <c r="L16" s="113">
        <v>-90.2745859265127</v>
      </c>
      <c r="M16" s="113">
        <v>13.9527556524493</v>
      </c>
    </row>
    <row r="17" spans="1:13" ht="21.75" customHeight="1">
      <c r="A17" s="133"/>
      <c r="B17" s="134"/>
      <c r="C17" s="132"/>
      <c r="D17" s="112" t="s">
        <v>20</v>
      </c>
      <c r="E17" s="113">
        <v>2.07680181258091</v>
      </c>
      <c r="F17" s="113">
        <v>45.5522306763488</v>
      </c>
      <c r="G17" s="113">
        <v>20.0259525391802</v>
      </c>
      <c r="H17" s="113">
        <v>7.25734049381655</v>
      </c>
      <c r="I17" s="113">
        <v>3.83752694316683</v>
      </c>
      <c r="J17" s="113">
        <v>15.1074337969078</v>
      </c>
      <c r="K17" s="113">
        <v>3.77921924494924</v>
      </c>
      <c r="L17" s="113">
        <v>0.0155409807005452</v>
      </c>
      <c r="M17" s="113">
        <v>4.42475532493011</v>
      </c>
    </row>
    <row r="18" spans="1:13" ht="21.75" customHeight="1">
      <c r="A18" s="133"/>
      <c r="B18" s="134"/>
      <c r="C18" s="134" t="s">
        <v>78</v>
      </c>
      <c r="D18" s="112" t="s">
        <v>71</v>
      </c>
      <c r="E18" s="113">
        <f aca="true" t="shared" si="2" ref="E18:E21">SUM(F18:M18)</f>
        <v>18449.12654942</v>
      </c>
      <c r="F18" s="135">
        <v>406.03622752</v>
      </c>
      <c r="G18" s="135">
        <v>3777.68687318</v>
      </c>
      <c r="H18" s="135">
        <v>4.451622</v>
      </c>
      <c r="I18" s="135">
        <v>3305.8705201</v>
      </c>
      <c r="J18" s="135">
        <v>9936.61134794</v>
      </c>
      <c r="K18" s="113">
        <v>557.40735834</v>
      </c>
      <c r="L18" s="114">
        <v>0</v>
      </c>
      <c r="M18" s="113">
        <v>461.06260034</v>
      </c>
    </row>
    <row r="19" spans="1:13" ht="21.75" customHeight="1">
      <c r="A19" s="133"/>
      <c r="B19" s="134"/>
      <c r="C19" s="134"/>
      <c r="D19" s="112" t="s">
        <v>77</v>
      </c>
      <c r="E19" s="114">
        <f t="shared" si="2"/>
        <v>38204</v>
      </c>
      <c r="F19" s="114">
        <v>905</v>
      </c>
      <c r="G19" s="114">
        <v>7787</v>
      </c>
      <c r="H19" s="114">
        <v>9</v>
      </c>
      <c r="I19" s="114">
        <v>6701</v>
      </c>
      <c r="J19" s="114">
        <v>20689</v>
      </c>
      <c r="K19" s="114">
        <v>1178</v>
      </c>
      <c r="L19" s="114">
        <v>0</v>
      </c>
      <c r="M19" s="114">
        <v>935</v>
      </c>
    </row>
    <row r="20" spans="1:13" ht="21.75" customHeight="1">
      <c r="A20" s="133"/>
      <c r="B20" s="134"/>
      <c r="C20" s="134"/>
      <c r="D20" s="112" t="s">
        <v>19</v>
      </c>
      <c r="E20" s="113">
        <v>7.77</v>
      </c>
      <c r="F20" s="113">
        <v>-85.6984829329962</v>
      </c>
      <c r="G20" s="113">
        <v>101.735751295337</v>
      </c>
      <c r="H20" s="135">
        <v>-95.0819672131148</v>
      </c>
      <c r="I20" s="113">
        <v>-4.39435012127265</v>
      </c>
      <c r="J20" s="113">
        <v>17.7920746982464</v>
      </c>
      <c r="K20" s="114">
        <v>136.546184739</v>
      </c>
      <c r="L20" s="114">
        <v>0</v>
      </c>
      <c r="M20" s="114">
        <v>13257.1428571429</v>
      </c>
    </row>
    <row r="21" spans="1:13" ht="21.75" customHeight="1">
      <c r="A21" s="133"/>
      <c r="B21" s="134"/>
      <c r="C21" s="134"/>
      <c r="D21" s="112" t="s">
        <v>72</v>
      </c>
      <c r="E21" s="113">
        <f t="shared" si="2"/>
        <v>6443.739379</v>
      </c>
      <c r="F21" s="113">
        <v>140.388633</v>
      </c>
      <c r="G21" s="113">
        <v>1388.76086</v>
      </c>
      <c r="H21" s="113">
        <v>228.200296</v>
      </c>
      <c r="I21" s="113">
        <v>967.473576</v>
      </c>
      <c r="J21" s="113">
        <v>3339.008507</v>
      </c>
      <c r="K21" s="113">
        <v>209.879198</v>
      </c>
      <c r="L21" s="114">
        <v>0</v>
      </c>
      <c r="M21" s="113">
        <v>170.028309</v>
      </c>
    </row>
    <row r="22" spans="1:13" ht="21.75" customHeight="1">
      <c r="A22" s="133"/>
      <c r="B22" s="134"/>
      <c r="C22" s="134"/>
      <c r="D22" s="112" t="s">
        <v>19</v>
      </c>
      <c r="E22" s="113">
        <v>8.26</v>
      </c>
      <c r="F22" s="113">
        <v>-87.9411363019429</v>
      </c>
      <c r="G22" s="113">
        <v>100.688851817342</v>
      </c>
      <c r="H22" s="135">
        <v>33.1343345162321</v>
      </c>
      <c r="I22" s="113">
        <v>-4.78025561574887</v>
      </c>
      <c r="J22" s="113">
        <v>18.6285511915384</v>
      </c>
      <c r="K22" s="113">
        <v>125.9038065023</v>
      </c>
      <c r="L22" s="114">
        <v>0</v>
      </c>
      <c r="M22" s="114">
        <v>17742.7610328609</v>
      </c>
    </row>
    <row r="23" spans="1:13" ht="21.75" customHeight="1">
      <c r="A23" s="133"/>
      <c r="B23" s="136"/>
      <c r="C23" s="136"/>
      <c r="D23" s="112" t="s">
        <v>20</v>
      </c>
      <c r="E23" s="113">
        <v>2.61100099708523</v>
      </c>
      <c r="F23" s="113">
        <v>2.17868266766846</v>
      </c>
      <c r="G23" s="113">
        <v>21.552095426546</v>
      </c>
      <c r="H23" s="113">
        <v>3.54142653167662</v>
      </c>
      <c r="I23" s="113">
        <v>15.0141636570991</v>
      </c>
      <c r="J23" s="113">
        <v>51.8178701932259</v>
      </c>
      <c r="K23" s="113">
        <v>3.25710252472332</v>
      </c>
      <c r="L23" s="113">
        <v>0</v>
      </c>
      <c r="M23" s="113">
        <v>2.63865899906068</v>
      </c>
    </row>
    <row r="24" spans="1:13" ht="18" customHeight="1">
      <c r="A24" s="133"/>
      <c r="B24" s="121" t="s">
        <v>79</v>
      </c>
      <c r="C24" s="123"/>
      <c r="D24" s="112" t="s">
        <v>71</v>
      </c>
      <c r="E24" s="135">
        <f aca="true" t="shared" si="3" ref="E24:E27">SUM(F24:M24)</f>
        <v>100877.38240916</v>
      </c>
      <c r="F24" s="113">
        <v>47817.85892433</v>
      </c>
      <c r="G24" s="113">
        <v>18260.45757466</v>
      </c>
      <c r="H24" s="113">
        <v>5163.94102222</v>
      </c>
      <c r="I24" s="113">
        <v>4759.33185532</v>
      </c>
      <c r="J24" s="113">
        <v>16511.26202853</v>
      </c>
      <c r="K24" s="113">
        <v>3772.52951928</v>
      </c>
      <c r="L24" s="113">
        <v>11.4281926</v>
      </c>
      <c r="M24" s="113">
        <v>4580.57329222</v>
      </c>
    </row>
    <row r="25" spans="1:13" ht="18" customHeight="1">
      <c r="A25" s="133"/>
      <c r="B25" s="124"/>
      <c r="C25" s="126"/>
      <c r="D25" s="112" t="s">
        <v>77</v>
      </c>
      <c r="E25" s="137">
        <f t="shared" si="3"/>
        <v>250834</v>
      </c>
      <c r="F25" s="114">
        <v>137297</v>
      </c>
      <c r="G25" s="114">
        <v>41694</v>
      </c>
      <c r="H25" s="114">
        <v>10861</v>
      </c>
      <c r="I25" s="114">
        <v>10312</v>
      </c>
      <c r="J25" s="114">
        <v>33047</v>
      </c>
      <c r="K25" s="114">
        <v>7943</v>
      </c>
      <c r="L25" s="114">
        <v>28</v>
      </c>
      <c r="M25" s="114">
        <v>9652</v>
      </c>
    </row>
    <row r="26" spans="1:13" ht="18" customHeight="1">
      <c r="A26" s="133"/>
      <c r="B26" s="124"/>
      <c r="C26" s="126"/>
      <c r="D26" s="112" t="s">
        <v>19</v>
      </c>
      <c r="E26" s="135">
        <v>38.81</v>
      </c>
      <c r="F26" s="113">
        <v>65.773586728164</v>
      </c>
      <c r="G26" s="113">
        <v>20.6947459834998</v>
      </c>
      <c r="H26" s="113">
        <v>14.4829767049647</v>
      </c>
      <c r="I26" s="113">
        <v>-16.135328562134</v>
      </c>
      <c r="J26" s="113">
        <v>25.2729340409401</v>
      </c>
      <c r="K26" s="113">
        <v>6.3319946452</v>
      </c>
      <c r="L26" s="114">
        <v>-86.6028708133971</v>
      </c>
      <c r="M26" s="114">
        <v>28.8823607958339</v>
      </c>
    </row>
    <row r="27" spans="1:13" ht="18" customHeight="1">
      <c r="A27" s="133"/>
      <c r="B27" s="124"/>
      <c r="C27" s="126"/>
      <c r="D27" s="112" t="s">
        <v>72</v>
      </c>
      <c r="E27" s="135">
        <f t="shared" si="3"/>
        <v>40200.055424</v>
      </c>
      <c r="F27" s="113">
        <v>18398.332172</v>
      </c>
      <c r="G27" s="113">
        <v>7998.296767</v>
      </c>
      <c r="H27" s="113">
        <v>2813.487967</v>
      </c>
      <c r="I27" s="113">
        <v>1552.575354</v>
      </c>
      <c r="J27" s="113">
        <v>6112.421033</v>
      </c>
      <c r="K27" s="113">
        <v>1528.395329</v>
      </c>
      <c r="L27" s="113">
        <v>6.287891</v>
      </c>
      <c r="M27" s="113">
        <v>1790.258911</v>
      </c>
    </row>
    <row r="28" spans="1:13" ht="18" customHeight="1">
      <c r="A28" s="133"/>
      <c r="B28" s="124"/>
      <c r="C28" s="126"/>
      <c r="D28" s="112" t="s">
        <v>19</v>
      </c>
      <c r="E28" s="135">
        <v>12.11</v>
      </c>
      <c r="F28" s="113">
        <v>11.1801099798555</v>
      </c>
      <c r="G28" s="113">
        <v>16.8526597942228</v>
      </c>
      <c r="H28" s="113">
        <v>20.8693233951514</v>
      </c>
      <c r="I28" s="113">
        <v>-19.1918226006108</v>
      </c>
      <c r="J28" s="113">
        <v>24.1768258189827</v>
      </c>
      <c r="K28" s="113">
        <v>-7.7288802685</v>
      </c>
      <c r="L28" s="113">
        <v>-90.2745859265127</v>
      </c>
      <c r="M28" s="113">
        <v>13.9527556524493</v>
      </c>
    </row>
    <row r="29" spans="1:13" ht="18" customHeight="1">
      <c r="A29" s="133"/>
      <c r="B29" s="127"/>
      <c r="C29" s="129"/>
      <c r="D29" s="112" t="s">
        <v>20</v>
      </c>
      <c r="E29" s="135">
        <v>2.06711073573974</v>
      </c>
      <c r="F29" s="113">
        <v>45.7669323535707</v>
      </c>
      <c r="G29" s="113">
        <v>19.8962331833625</v>
      </c>
      <c r="H29" s="113">
        <v>6.99871663689376</v>
      </c>
      <c r="I29" s="113">
        <v>3.8621224215355</v>
      </c>
      <c r="J29" s="113">
        <v>15.2050064820329</v>
      </c>
      <c r="K29" s="113">
        <v>3.80197318854323</v>
      </c>
      <c r="L29" s="113">
        <v>0.0156414983354626</v>
      </c>
      <c r="M29" s="113">
        <v>4.45337423572603</v>
      </c>
    </row>
    <row r="30" spans="1:13" ht="18" customHeight="1">
      <c r="A30" s="133"/>
      <c r="B30" s="121" t="s">
        <v>80</v>
      </c>
      <c r="C30" s="123"/>
      <c r="D30" s="112" t="s">
        <v>77</v>
      </c>
      <c r="E30" s="137">
        <f aca="true" t="shared" si="4" ref="E30:E34">SUM(F30:M30)</f>
        <v>19252</v>
      </c>
      <c r="F30" s="114">
        <v>108</v>
      </c>
      <c r="G30" s="114">
        <v>9209</v>
      </c>
      <c r="H30" s="114">
        <v>9862</v>
      </c>
      <c r="I30" s="114">
        <v>8</v>
      </c>
      <c r="J30" s="114">
        <v>5</v>
      </c>
      <c r="K30" s="114">
        <v>60</v>
      </c>
      <c r="L30" s="114">
        <v>0</v>
      </c>
      <c r="M30" s="114">
        <v>0</v>
      </c>
    </row>
    <row r="31" spans="1:13" ht="18" customHeight="1">
      <c r="A31" s="133"/>
      <c r="B31" s="124"/>
      <c r="C31" s="126"/>
      <c r="D31" s="112" t="s">
        <v>72</v>
      </c>
      <c r="E31" s="135">
        <f t="shared" si="4"/>
        <v>224.905046</v>
      </c>
      <c r="F31" s="113">
        <v>1.393064</v>
      </c>
      <c r="G31" s="113">
        <v>104.216785</v>
      </c>
      <c r="H31" s="113">
        <v>118.468764</v>
      </c>
      <c r="I31" s="113">
        <v>0.090568</v>
      </c>
      <c r="J31" s="113">
        <v>0.056605</v>
      </c>
      <c r="K31" s="113">
        <v>0.67926</v>
      </c>
      <c r="L31" s="114">
        <v>0</v>
      </c>
      <c r="M31" s="114">
        <v>0</v>
      </c>
    </row>
    <row r="32" spans="1:13" ht="18" customHeight="1">
      <c r="A32" s="133"/>
      <c r="B32" s="127"/>
      <c r="C32" s="129"/>
      <c r="D32" s="112" t="s">
        <v>20</v>
      </c>
      <c r="E32" s="113">
        <v>2.62</v>
      </c>
      <c r="F32" s="113">
        <v>0.619400953769619</v>
      </c>
      <c r="G32" s="113">
        <v>46.3381266243355</v>
      </c>
      <c r="H32" s="113">
        <v>52.675013792265</v>
      </c>
      <c r="I32" s="114">
        <v>0.040269438863546</v>
      </c>
      <c r="J32" s="114">
        <v>0.0251683992897163</v>
      </c>
      <c r="K32" s="114">
        <v>0.302020791476595</v>
      </c>
      <c r="L32" s="114">
        <v>0</v>
      </c>
      <c r="M32" s="114">
        <v>0</v>
      </c>
    </row>
    <row r="33" spans="1:13" ht="18" customHeight="1">
      <c r="A33" s="133"/>
      <c r="B33" s="121" t="s">
        <v>81</v>
      </c>
      <c r="C33" s="123"/>
      <c r="D33" s="112" t="s">
        <v>77</v>
      </c>
      <c r="E33" s="114">
        <f t="shared" si="4"/>
        <v>957.302020791477</v>
      </c>
      <c r="F33" s="114">
        <v>918</v>
      </c>
      <c r="G33" s="114">
        <v>0</v>
      </c>
      <c r="H33" s="114">
        <v>39</v>
      </c>
      <c r="I33" s="114">
        <v>0</v>
      </c>
      <c r="J33" s="114">
        <v>0</v>
      </c>
      <c r="K33" s="114">
        <v>0.302020791476595</v>
      </c>
      <c r="L33" s="114">
        <v>0</v>
      </c>
      <c r="M33" s="114">
        <v>0</v>
      </c>
    </row>
    <row r="34" spans="1:13" ht="18" customHeight="1">
      <c r="A34" s="133"/>
      <c r="B34" s="124"/>
      <c r="C34" s="126"/>
      <c r="D34" s="112" t="s">
        <v>72</v>
      </c>
      <c r="E34" s="113">
        <f t="shared" si="4"/>
        <v>35.4072387914766</v>
      </c>
      <c r="F34" s="113">
        <v>30.737218</v>
      </c>
      <c r="G34" s="114">
        <v>0</v>
      </c>
      <c r="H34" s="113">
        <v>4.368</v>
      </c>
      <c r="I34" s="114">
        <v>0</v>
      </c>
      <c r="J34" s="114">
        <v>0</v>
      </c>
      <c r="K34" s="114">
        <v>0.302020791476595</v>
      </c>
      <c r="L34" s="114">
        <v>0</v>
      </c>
      <c r="M34" s="114">
        <v>0</v>
      </c>
    </row>
    <row r="35" spans="1:13" ht="18" customHeight="1">
      <c r="A35" s="138"/>
      <c r="B35" s="127"/>
      <c r="C35" s="129"/>
      <c r="D35" s="112" t="s">
        <v>20</v>
      </c>
      <c r="E35" s="113">
        <v>2.01</v>
      </c>
      <c r="F35" s="113">
        <v>87.5574052837387</v>
      </c>
      <c r="G35" s="114">
        <v>0</v>
      </c>
      <c r="H35" s="113">
        <v>12.4425947162613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</row>
    <row r="36" spans="1:13" ht="18" customHeight="1">
      <c r="A36" s="139" t="s">
        <v>82</v>
      </c>
      <c r="B36" s="140"/>
      <c r="C36" s="141"/>
      <c r="D36" s="112" t="s">
        <v>71</v>
      </c>
      <c r="E36" s="113">
        <f aca="true" t="shared" si="5" ref="E36:E38">SUM(F36:M36)</f>
        <v>1199.6244431</v>
      </c>
      <c r="F36" s="113">
        <v>495.3948551</v>
      </c>
      <c r="G36" s="113">
        <v>436.6356</v>
      </c>
      <c r="H36" s="113">
        <v>2.4</v>
      </c>
      <c r="I36" s="113">
        <v>77.44</v>
      </c>
      <c r="J36" s="113">
        <v>128.913988</v>
      </c>
      <c r="K36" s="114">
        <v>0</v>
      </c>
      <c r="L36" s="114">
        <v>0</v>
      </c>
      <c r="M36" s="113">
        <v>58.84</v>
      </c>
    </row>
    <row r="37" spans="1:13" ht="18" customHeight="1">
      <c r="A37" s="142"/>
      <c r="B37" s="143"/>
      <c r="C37" s="144"/>
      <c r="D37" s="112" t="s">
        <v>74</v>
      </c>
      <c r="E37" s="114">
        <f t="shared" si="5"/>
        <v>20075</v>
      </c>
      <c r="F37" s="114">
        <v>18107</v>
      </c>
      <c r="G37" s="114">
        <v>546</v>
      </c>
      <c r="H37" s="114">
        <v>1</v>
      </c>
      <c r="I37" s="114">
        <v>257</v>
      </c>
      <c r="J37" s="114">
        <v>237</v>
      </c>
      <c r="K37" s="114">
        <v>0</v>
      </c>
      <c r="L37" s="114">
        <v>0</v>
      </c>
      <c r="M37" s="114">
        <v>927</v>
      </c>
    </row>
    <row r="38" spans="1:13" ht="18" customHeight="1">
      <c r="A38" s="142"/>
      <c r="B38" s="143"/>
      <c r="C38" s="144"/>
      <c r="D38" s="112" t="s">
        <v>72</v>
      </c>
      <c r="E38" s="113">
        <f t="shared" si="5"/>
        <v>60.24464</v>
      </c>
      <c r="F38" s="113">
        <v>49.032263</v>
      </c>
      <c r="G38" s="113">
        <v>3.072932</v>
      </c>
      <c r="H38" s="114">
        <v>0.001887</v>
      </c>
      <c r="I38" s="113">
        <v>3.096086</v>
      </c>
      <c r="J38" s="113">
        <v>2.824214</v>
      </c>
      <c r="K38" s="114">
        <v>0</v>
      </c>
      <c r="L38" s="114">
        <v>0</v>
      </c>
      <c r="M38" s="113">
        <v>2.217258</v>
      </c>
    </row>
    <row r="39" spans="1:13" ht="18" customHeight="1">
      <c r="A39" s="142"/>
      <c r="B39" s="143"/>
      <c r="C39" s="144"/>
      <c r="D39" s="112" t="s">
        <v>19</v>
      </c>
      <c r="E39" s="113">
        <v>-20.43</v>
      </c>
      <c r="F39" s="113">
        <v>-22.4019220519207</v>
      </c>
      <c r="G39" s="113">
        <v>-27.7044611545803</v>
      </c>
      <c r="H39" s="114">
        <v>-81.13</v>
      </c>
      <c r="I39" s="113">
        <v>-64.9556813740432</v>
      </c>
      <c r="J39" s="113">
        <v>293.651572610862</v>
      </c>
      <c r="K39" s="114">
        <v>0</v>
      </c>
      <c r="L39" s="114">
        <v>3.31965566147119E-15</v>
      </c>
      <c r="M39" s="114">
        <v>208.598843132561</v>
      </c>
    </row>
    <row r="40" spans="1:13" ht="18" customHeight="1">
      <c r="A40" s="145"/>
      <c r="B40" s="146"/>
      <c r="C40" s="147"/>
      <c r="D40" s="112" t="s">
        <v>20</v>
      </c>
      <c r="E40" s="113">
        <v>0.81071125675828</v>
      </c>
      <c r="F40" s="113">
        <v>81.3885899226886</v>
      </c>
      <c r="G40" s="113">
        <v>5.10075585147492</v>
      </c>
      <c r="H40" s="113">
        <v>0.00313222885886612</v>
      </c>
      <c r="I40" s="113">
        <v>5.13918914612155</v>
      </c>
      <c r="J40" s="113">
        <v>4.68790916503111</v>
      </c>
      <c r="K40" s="114">
        <v>0</v>
      </c>
      <c r="L40" s="114">
        <v>0</v>
      </c>
      <c r="M40" s="113">
        <v>3.680423685825</v>
      </c>
    </row>
    <row r="41" spans="1:13" ht="21" customHeight="1">
      <c r="A41" s="148" t="s">
        <v>83</v>
      </c>
      <c r="B41" s="149"/>
      <c r="C41" s="149"/>
      <c r="D41" s="150"/>
      <c r="E41" s="113">
        <f aca="true" t="shared" si="6" ref="E41:E48">SUM(F41:M41)</f>
        <v>110.889742</v>
      </c>
      <c r="F41" s="113">
        <v>9.867265</v>
      </c>
      <c r="G41" s="113">
        <v>25.479151</v>
      </c>
      <c r="H41" s="113">
        <v>0</v>
      </c>
      <c r="I41" s="113">
        <v>0</v>
      </c>
      <c r="J41" s="114">
        <v>0</v>
      </c>
      <c r="K41" s="114">
        <v>3.31965566147119E-15</v>
      </c>
      <c r="L41" s="114">
        <v>0</v>
      </c>
      <c r="M41" s="113">
        <v>75.543326</v>
      </c>
    </row>
    <row r="42" spans="1:13" ht="21" customHeight="1">
      <c r="A42" s="148" t="s">
        <v>84</v>
      </c>
      <c r="B42" s="149"/>
      <c r="C42" s="149"/>
      <c r="D42" s="150"/>
      <c r="E42" s="113">
        <f t="shared" si="6"/>
        <v>3.610477</v>
      </c>
      <c r="F42" s="113">
        <v>1.577363</v>
      </c>
      <c r="G42" s="113">
        <v>1.768962</v>
      </c>
      <c r="H42" s="114">
        <v>0</v>
      </c>
      <c r="I42" s="113">
        <v>0.264152</v>
      </c>
      <c r="J42" s="114">
        <v>0</v>
      </c>
      <c r="K42" s="114">
        <v>3.31965566147119E-15</v>
      </c>
      <c r="L42" s="114">
        <v>0</v>
      </c>
      <c r="M42" s="114">
        <v>0</v>
      </c>
    </row>
    <row r="43" spans="1:13" ht="21" customHeight="1">
      <c r="A43" s="148" t="s">
        <v>85</v>
      </c>
      <c r="B43" s="149"/>
      <c r="C43" s="149"/>
      <c r="D43" s="150"/>
      <c r="E43" s="113">
        <f t="shared" si="6"/>
        <v>1588.21478</v>
      </c>
      <c r="F43" s="113">
        <v>866.416213000001</v>
      </c>
      <c r="G43" s="113">
        <v>266.565117</v>
      </c>
      <c r="H43" s="113">
        <v>166.75407</v>
      </c>
      <c r="I43" s="113">
        <v>2.169818</v>
      </c>
      <c r="J43" s="113">
        <v>198.707702</v>
      </c>
      <c r="K43" s="113">
        <v>9.166287</v>
      </c>
      <c r="L43" s="113">
        <v>0</v>
      </c>
      <c r="M43" s="113">
        <v>78.435573</v>
      </c>
    </row>
    <row r="44" spans="1:13" ht="21" customHeight="1">
      <c r="A44" s="148" t="s">
        <v>86</v>
      </c>
      <c r="B44" s="149"/>
      <c r="C44" s="149"/>
      <c r="D44" s="150"/>
      <c r="E44" s="113">
        <f t="shared" si="6"/>
        <v>2339.974673</v>
      </c>
      <c r="F44" s="113">
        <v>1538.017013</v>
      </c>
      <c r="G44" s="113">
        <v>296.388811</v>
      </c>
      <c r="H44" s="113">
        <v>268.975687</v>
      </c>
      <c r="I44" s="113">
        <v>83.814707</v>
      </c>
      <c r="J44" s="113">
        <v>121.120632</v>
      </c>
      <c r="K44" s="113">
        <v>16.28741</v>
      </c>
      <c r="L44" s="113">
        <v>0.037736</v>
      </c>
      <c r="M44" s="113">
        <v>15.332677</v>
      </c>
    </row>
    <row r="45" spans="1:13" ht="21" customHeight="1">
      <c r="A45" s="148" t="s">
        <v>87</v>
      </c>
      <c r="B45" s="149"/>
      <c r="C45" s="149"/>
      <c r="D45" s="150"/>
      <c r="E45" s="113">
        <f t="shared" si="6"/>
        <v>4542.112129</v>
      </c>
      <c r="F45" s="113">
        <v>4327.952256</v>
      </c>
      <c r="G45" s="113">
        <v>100.053727</v>
      </c>
      <c r="H45" s="113">
        <v>97.105801</v>
      </c>
      <c r="I45" s="113">
        <v>0.972356</v>
      </c>
      <c r="J45" s="113">
        <v>4.572803</v>
      </c>
      <c r="K45" s="113">
        <v>11.455186</v>
      </c>
      <c r="L45" s="113">
        <v>0</v>
      </c>
      <c r="M45" s="114">
        <v>0</v>
      </c>
    </row>
    <row r="46" spans="1:13" ht="21" customHeight="1">
      <c r="A46" s="148" t="s">
        <v>88</v>
      </c>
      <c r="B46" s="149"/>
      <c r="C46" s="149"/>
      <c r="D46" s="150"/>
      <c r="E46" s="113">
        <f t="shared" si="6"/>
        <v>5271.152294</v>
      </c>
      <c r="F46" s="113">
        <v>2851.606756</v>
      </c>
      <c r="G46" s="114">
        <v>684.06224</v>
      </c>
      <c r="H46" s="113">
        <v>1548.994297</v>
      </c>
      <c r="I46" s="114">
        <v>0</v>
      </c>
      <c r="J46" s="113">
        <v>158.137815</v>
      </c>
      <c r="K46" s="114">
        <v>3.31965566147119E-15</v>
      </c>
      <c r="L46" s="113">
        <v>28.351186</v>
      </c>
      <c r="M46" s="114">
        <v>0</v>
      </c>
    </row>
    <row r="47" spans="1:13" ht="21" customHeight="1">
      <c r="A47" s="148" t="s">
        <v>89</v>
      </c>
      <c r="B47" s="149"/>
      <c r="C47" s="149"/>
      <c r="D47" s="150"/>
      <c r="E47" s="113">
        <f t="shared" si="6"/>
        <v>5216.019418</v>
      </c>
      <c r="F47" s="113">
        <v>2796.47388</v>
      </c>
      <c r="G47" s="113">
        <v>684.06224</v>
      </c>
      <c r="H47" s="113">
        <v>1548.994297</v>
      </c>
      <c r="I47" s="114">
        <v>3.31965566147119E-15</v>
      </c>
      <c r="J47" s="113">
        <v>158.137815</v>
      </c>
      <c r="K47" s="114">
        <v>3.31965566147119E-15</v>
      </c>
      <c r="L47" s="113">
        <v>28.351186</v>
      </c>
      <c r="M47" s="114">
        <v>3.31965566147119E-15</v>
      </c>
    </row>
    <row r="48" spans="1:13" ht="21" customHeight="1">
      <c r="A48" s="148" t="s">
        <v>90</v>
      </c>
      <c r="B48" s="149"/>
      <c r="C48" s="149"/>
      <c r="D48" s="150"/>
      <c r="E48" s="113">
        <f t="shared" si="6"/>
        <v>1.99264200000258</v>
      </c>
      <c r="F48" s="113">
        <v>1.47169900000245</v>
      </c>
      <c r="G48" s="113">
        <v>0.520943</v>
      </c>
      <c r="H48" s="113">
        <v>1.56319401867222E-13</v>
      </c>
      <c r="I48" s="114">
        <v>3.31965566147119E-15</v>
      </c>
      <c r="J48" s="114">
        <v>0</v>
      </c>
      <c r="K48" s="114">
        <v>3.31965566147119E-15</v>
      </c>
      <c r="L48" s="114">
        <v>0</v>
      </c>
      <c r="M48" s="114">
        <v>-3.73034936274053E-14</v>
      </c>
    </row>
    <row r="49" spans="1:12" ht="48.75" customHeight="1">
      <c r="A49" s="151" t="s">
        <v>91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7"/>
    </row>
    <row r="50" spans="1:12" ht="21.75" customHeight="1">
      <c r="A50" s="152" t="s">
        <v>92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8"/>
    </row>
    <row r="51" spans="1:13" ht="26.25" customHeight="1">
      <c r="A51" s="153" t="s">
        <v>93</v>
      </c>
      <c r="B51" s="153"/>
      <c r="C51" s="153"/>
      <c r="D51" s="153"/>
      <c r="E51" s="153" t="s">
        <v>94</v>
      </c>
      <c r="F51" s="153" t="s">
        <v>62</v>
      </c>
      <c r="G51" s="153" t="s">
        <v>63</v>
      </c>
      <c r="H51" s="153" t="s">
        <v>64</v>
      </c>
      <c r="I51" s="153" t="s">
        <v>95</v>
      </c>
      <c r="J51" s="153" t="s">
        <v>66</v>
      </c>
      <c r="K51" s="153" t="s">
        <v>67</v>
      </c>
      <c r="L51" s="153" t="s">
        <v>68</v>
      </c>
      <c r="M51" s="40" t="s">
        <v>69</v>
      </c>
    </row>
    <row r="52" spans="1:13" ht="18" customHeight="1">
      <c r="A52" s="109" t="s">
        <v>96</v>
      </c>
      <c r="B52" s="110"/>
      <c r="C52" s="111"/>
      <c r="D52" s="112" t="s">
        <v>97</v>
      </c>
      <c r="E52" s="113">
        <f aca="true" t="shared" si="7" ref="E52:E62">SUM(F52:M52)</f>
        <v>23943.4630199987</v>
      </c>
      <c r="F52" s="113">
        <v>12185.800813</v>
      </c>
      <c r="G52" s="113">
        <v>4059.862052</v>
      </c>
      <c r="H52" s="113">
        <v>2267.9227509987</v>
      </c>
      <c r="I52" s="113">
        <v>987.716577</v>
      </c>
      <c r="J52" s="113">
        <v>2869.967266</v>
      </c>
      <c r="K52" s="113">
        <v>624.93632</v>
      </c>
      <c r="L52" s="113">
        <v>249.699115</v>
      </c>
      <c r="M52" s="113">
        <v>697.558126</v>
      </c>
    </row>
    <row r="53" spans="1:13" ht="18" customHeight="1">
      <c r="A53" s="115"/>
      <c r="B53" s="116"/>
      <c r="C53" s="117"/>
      <c r="D53" s="112" t="s">
        <v>98</v>
      </c>
      <c r="E53" s="114">
        <f t="shared" si="7"/>
        <v>59334</v>
      </c>
      <c r="F53" s="114">
        <v>37227</v>
      </c>
      <c r="G53" s="114">
        <v>6085</v>
      </c>
      <c r="H53" s="114">
        <v>5186</v>
      </c>
      <c r="I53" s="114">
        <v>1647</v>
      </c>
      <c r="J53" s="114">
        <v>4311</v>
      </c>
      <c r="K53" s="114">
        <v>1492</v>
      </c>
      <c r="L53" s="114">
        <v>1670</v>
      </c>
      <c r="M53" s="114">
        <v>1716</v>
      </c>
    </row>
    <row r="54" spans="1:13" ht="18" customHeight="1">
      <c r="A54" s="115"/>
      <c r="B54" s="116"/>
      <c r="C54" s="117"/>
      <c r="D54" s="112" t="s">
        <v>99</v>
      </c>
      <c r="E54" s="113">
        <v>43.6390788113044</v>
      </c>
      <c r="F54" s="113">
        <v>43.0038260245044</v>
      </c>
      <c r="G54" s="113">
        <v>42.0037268770869</v>
      </c>
      <c r="H54" s="113">
        <v>45.0444076261891</v>
      </c>
      <c r="I54" s="113">
        <v>60.0728119890816</v>
      </c>
      <c r="J54" s="113">
        <v>43.4082754834014</v>
      </c>
      <c r="K54" s="113">
        <v>39.7478361412</v>
      </c>
      <c r="L54" s="113">
        <v>720.075155118782</v>
      </c>
      <c r="M54" s="113">
        <v>35.4552745811245</v>
      </c>
    </row>
    <row r="55" spans="1:13" ht="18" customHeight="1">
      <c r="A55" s="115"/>
      <c r="B55" s="116"/>
      <c r="C55" s="117"/>
      <c r="D55" s="112" t="s">
        <v>100</v>
      </c>
      <c r="E55" s="113">
        <f t="shared" si="7"/>
        <v>19308.628778</v>
      </c>
      <c r="F55" s="113">
        <v>11123.173097</v>
      </c>
      <c r="G55" s="113">
        <v>2773.516324</v>
      </c>
      <c r="H55" s="113">
        <v>1727.338217</v>
      </c>
      <c r="I55" s="113">
        <v>444.354263</v>
      </c>
      <c r="J55" s="113">
        <v>1898.812149</v>
      </c>
      <c r="K55" s="113">
        <v>473.465825</v>
      </c>
      <c r="L55" s="113">
        <v>129.497396</v>
      </c>
      <c r="M55" s="113">
        <v>738.471507</v>
      </c>
    </row>
    <row r="56" spans="1:13" ht="18" customHeight="1">
      <c r="A56" s="118"/>
      <c r="B56" s="119"/>
      <c r="C56" s="120"/>
      <c r="D56" s="112" t="s">
        <v>101</v>
      </c>
      <c r="E56" s="114">
        <f t="shared" si="7"/>
        <v>7314</v>
      </c>
      <c r="F56" s="114">
        <v>3798</v>
      </c>
      <c r="G56" s="114">
        <v>729</v>
      </c>
      <c r="H56" s="114">
        <v>1104</v>
      </c>
      <c r="I56" s="114">
        <v>157</v>
      </c>
      <c r="J56" s="114">
        <v>945</v>
      </c>
      <c r="K56" s="114">
        <v>118</v>
      </c>
      <c r="L56" s="114">
        <v>250</v>
      </c>
      <c r="M56" s="114">
        <v>213</v>
      </c>
    </row>
    <row r="57" spans="1:13" ht="18" customHeight="1">
      <c r="A57" s="109" t="s">
        <v>73</v>
      </c>
      <c r="B57" s="110"/>
      <c r="C57" s="111"/>
      <c r="D57" s="112" t="s">
        <v>97</v>
      </c>
      <c r="E57" s="113">
        <f t="shared" si="7"/>
        <v>31.553629</v>
      </c>
      <c r="F57" s="113">
        <v>5.2169</v>
      </c>
      <c r="G57" s="113">
        <v>26.326343</v>
      </c>
      <c r="H57" s="113">
        <v>0</v>
      </c>
      <c r="I57" s="113">
        <v>0</v>
      </c>
      <c r="J57" s="113">
        <v>0.010386</v>
      </c>
      <c r="K57" s="113">
        <v>0</v>
      </c>
      <c r="L57" s="113">
        <v>0</v>
      </c>
      <c r="M57" s="114">
        <v>0</v>
      </c>
    </row>
    <row r="58" spans="1:13" ht="18" customHeight="1">
      <c r="A58" s="115"/>
      <c r="B58" s="116"/>
      <c r="C58" s="117"/>
      <c r="D58" s="112" t="s">
        <v>98</v>
      </c>
      <c r="E58" s="114">
        <f t="shared" si="7"/>
        <v>88</v>
      </c>
      <c r="F58" s="114">
        <v>33</v>
      </c>
      <c r="G58" s="114">
        <v>54</v>
      </c>
      <c r="H58" s="114">
        <v>0</v>
      </c>
      <c r="I58" s="114">
        <v>0</v>
      </c>
      <c r="J58" s="114">
        <v>1</v>
      </c>
      <c r="K58" s="114">
        <v>0</v>
      </c>
      <c r="L58" s="114">
        <v>0</v>
      </c>
      <c r="M58" s="114">
        <v>0</v>
      </c>
    </row>
    <row r="59" spans="1:13" ht="18" customHeight="1">
      <c r="A59" s="115"/>
      <c r="B59" s="116"/>
      <c r="C59" s="117"/>
      <c r="D59" s="112" t="s">
        <v>100</v>
      </c>
      <c r="E59" s="113">
        <f t="shared" si="7"/>
        <v>1398.147443</v>
      </c>
      <c r="F59" s="113">
        <v>1253.72656</v>
      </c>
      <c r="G59" s="113">
        <v>114.070883</v>
      </c>
      <c r="H59" s="113">
        <v>30</v>
      </c>
      <c r="I59" s="113">
        <v>0.35</v>
      </c>
      <c r="J59" s="113">
        <v>0</v>
      </c>
      <c r="K59" s="113">
        <v>0</v>
      </c>
      <c r="L59" s="113">
        <v>0</v>
      </c>
      <c r="M59" s="114">
        <v>0</v>
      </c>
    </row>
    <row r="60" spans="1:13" ht="18" customHeight="1">
      <c r="A60" s="118"/>
      <c r="B60" s="119"/>
      <c r="C60" s="120"/>
      <c r="D60" s="112" t="s">
        <v>101</v>
      </c>
      <c r="E60" s="114">
        <f t="shared" si="7"/>
        <v>47</v>
      </c>
      <c r="F60" s="114">
        <v>3</v>
      </c>
      <c r="G60" s="114">
        <v>42</v>
      </c>
      <c r="H60" s="114">
        <v>1</v>
      </c>
      <c r="I60" s="114">
        <v>1</v>
      </c>
      <c r="J60" s="114">
        <v>0</v>
      </c>
      <c r="K60" s="114">
        <v>0</v>
      </c>
      <c r="L60" s="114">
        <v>0</v>
      </c>
      <c r="M60" s="114">
        <v>0</v>
      </c>
    </row>
    <row r="61" spans="1:13" ht="18" customHeight="1">
      <c r="A61" s="154" t="s">
        <v>75</v>
      </c>
      <c r="B61" s="130" t="s">
        <v>76</v>
      </c>
      <c r="C61" s="130" t="s">
        <v>70</v>
      </c>
      <c r="D61" s="112" t="s">
        <v>97</v>
      </c>
      <c r="E61" s="113">
        <f t="shared" si="7"/>
        <v>17225.5394799594</v>
      </c>
      <c r="F61" s="113">
        <v>8042.388959</v>
      </c>
      <c r="G61" s="113">
        <v>3558.453056</v>
      </c>
      <c r="H61" s="113">
        <v>933.5790949594</v>
      </c>
      <c r="I61" s="113">
        <v>929.865737</v>
      </c>
      <c r="J61" s="113">
        <v>2467.725273</v>
      </c>
      <c r="K61" s="113">
        <v>623.862547</v>
      </c>
      <c r="L61" s="113">
        <v>9.473948</v>
      </c>
      <c r="M61" s="113">
        <v>660.190865</v>
      </c>
    </row>
    <row r="62" spans="1:13" ht="18" customHeight="1">
      <c r="A62" s="154"/>
      <c r="B62" s="133"/>
      <c r="C62" s="133"/>
      <c r="D62" s="112" t="s">
        <v>98</v>
      </c>
      <c r="E62" s="114">
        <f t="shared" si="7"/>
        <v>28679</v>
      </c>
      <c r="F62" s="114">
        <v>12753</v>
      </c>
      <c r="G62" s="114">
        <v>5388</v>
      </c>
      <c r="H62" s="114">
        <v>1545</v>
      </c>
      <c r="I62" s="114">
        <v>1614</v>
      </c>
      <c r="J62" s="114">
        <v>4180</v>
      </c>
      <c r="K62" s="114">
        <v>1489</v>
      </c>
      <c r="L62" s="114">
        <v>17</v>
      </c>
      <c r="M62" s="114">
        <v>1693</v>
      </c>
    </row>
    <row r="63" spans="1:13" ht="18" customHeight="1">
      <c r="A63" s="154"/>
      <c r="B63" s="133"/>
      <c r="C63" s="133"/>
      <c r="D63" s="112" t="s">
        <v>102</v>
      </c>
      <c r="E63" s="113">
        <v>42.57</v>
      </c>
      <c r="F63" s="113">
        <v>43.6367170508305</v>
      </c>
      <c r="G63" s="113">
        <v>43.9178908268736</v>
      </c>
      <c r="H63" s="113">
        <v>31.7941365647749</v>
      </c>
      <c r="I63" s="113">
        <v>59.8883329520257</v>
      </c>
      <c r="J63" s="113">
        <v>40.3719634515905</v>
      </c>
      <c r="K63" s="113">
        <v>40.8000075005</v>
      </c>
      <c r="L63" s="113">
        <v>150.669723759524</v>
      </c>
      <c r="M63" s="113">
        <v>36.8768372520616</v>
      </c>
    </row>
    <row r="64" spans="1:13" ht="18" customHeight="1">
      <c r="A64" s="154"/>
      <c r="B64" s="133"/>
      <c r="C64" s="133"/>
      <c r="D64" s="112" t="s">
        <v>100</v>
      </c>
      <c r="E64" s="113">
        <f aca="true" t="shared" si="8" ref="E64:E67">SUM(F64:M64)</f>
        <v>13078.114723</v>
      </c>
      <c r="F64" s="113">
        <v>6969.803822</v>
      </c>
      <c r="G64" s="113">
        <v>1889.145755</v>
      </c>
      <c r="H64" s="113">
        <v>1065.26261</v>
      </c>
      <c r="I64" s="113">
        <v>408.618863</v>
      </c>
      <c r="J64" s="113">
        <v>1607.569622</v>
      </c>
      <c r="K64" s="113">
        <v>460.684759</v>
      </c>
      <c r="L64" s="113">
        <v>1.122693</v>
      </c>
      <c r="M64" s="113">
        <v>675.906599</v>
      </c>
    </row>
    <row r="65" spans="1:13" ht="18" customHeight="1">
      <c r="A65" s="154"/>
      <c r="B65" s="133"/>
      <c r="C65" s="138"/>
      <c r="D65" s="112" t="s">
        <v>101</v>
      </c>
      <c r="E65" s="114">
        <f t="shared" si="8"/>
        <v>3398</v>
      </c>
      <c r="F65" s="114">
        <v>1365</v>
      </c>
      <c r="G65" s="114">
        <v>455</v>
      </c>
      <c r="H65" s="114">
        <v>342</v>
      </c>
      <c r="I65" s="114">
        <v>132</v>
      </c>
      <c r="J65" s="114">
        <v>800</v>
      </c>
      <c r="K65" s="114">
        <v>102</v>
      </c>
      <c r="L65" s="114">
        <v>4</v>
      </c>
      <c r="M65" s="114">
        <v>198</v>
      </c>
    </row>
    <row r="66" spans="1:13" ht="18" customHeight="1">
      <c r="A66" s="154"/>
      <c r="B66" s="133"/>
      <c r="C66" s="130" t="s">
        <v>78</v>
      </c>
      <c r="D66" s="112" t="s">
        <v>97</v>
      </c>
      <c r="E66" s="113">
        <f t="shared" si="8"/>
        <v>3315.960352</v>
      </c>
      <c r="F66" s="113">
        <v>802.959375</v>
      </c>
      <c r="G66" s="113">
        <v>361.434809</v>
      </c>
      <c r="H66" s="113">
        <v>113.648764</v>
      </c>
      <c r="I66" s="113">
        <v>551.344553</v>
      </c>
      <c r="J66" s="113">
        <v>1411.557823</v>
      </c>
      <c r="K66" s="113">
        <v>71.015868</v>
      </c>
      <c r="L66" s="114">
        <v>0</v>
      </c>
      <c r="M66" s="114">
        <v>3.99916</v>
      </c>
    </row>
    <row r="67" spans="1:13" ht="18" customHeight="1">
      <c r="A67" s="154"/>
      <c r="B67" s="133"/>
      <c r="C67" s="133"/>
      <c r="D67" s="112" t="s">
        <v>98</v>
      </c>
      <c r="E67" s="114">
        <f t="shared" si="8"/>
        <v>5236</v>
      </c>
      <c r="F67" s="114">
        <v>671</v>
      </c>
      <c r="G67" s="114">
        <v>738</v>
      </c>
      <c r="H67" s="114">
        <v>18</v>
      </c>
      <c r="I67" s="114">
        <v>1016</v>
      </c>
      <c r="J67" s="114">
        <v>2569</v>
      </c>
      <c r="K67" s="114">
        <v>214</v>
      </c>
      <c r="L67" s="114">
        <v>0</v>
      </c>
      <c r="M67" s="114">
        <v>10</v>
      </c>
    </row>
    <row r="68" spans="1:13" ht="18" customHeight="1">
      <c r="A68" s="154"/>
      <c r="B68" s="133"/>
      <c r="C68" s="133"/>
      <c r="D68" s="112" t="s">
        <v>102</v>
      </c>
      <c r="E68" s="113">
        <v>51.460187275833</v>
      </c>
      <c r="F68" s="113">
        <v>571.954693084019</v>
      </c>
      <c r="G68" s="113">
        <v>26.0257053183368</v>
      </c>
      <c r="H68" s="113">
        <v>49.8021983284369</v>
      </c>
      <c r="I68" s="113">
        <v>56.9880735430029</v>
      </c>
      <c r="J68" s="113">
        <v>42.2747597090803</v>
      </c>
      <c r="K68" s="113">
        <v>33.8365443916</v>
      </c>
      <c r="L68" s="114">
        <v>0</v>
      </c>
      <c r="M68" s="113">
        <v>2.35205538625924</v>
      </c>
    </row>
    <row r="69" spans="1:13" ht="18" customHeight="1">
      <c r="A69" s="154"/>
      <c r="B69" s="133"/>
      <c r="C69" s="133"/>
      <c r="D69" s="112" t="s">
        <v>100</v>
      </c>
      <c r="E69" s="113">
        <f aca="true" t="shared" si="9" ref="E69:E72">SUM(F69:M69)</f>
        <v>3867.251145</v>
      </c>
      <c r="F69" s="113">
        <v>610.357458</v>
      </c>
      <c r="G69" s="113">
        <v>360.897577</v>
      </c>
      <c r="H69" s="113">
        <v>1727.338217</v>
      </c>
      <c r="I69" s="113">
        <v>240.12085</v>
      </c>
      <c r="J69" s="113">
        <v>805.083534</v>
      </c>
      <c r="K69" s="113">
        <v>122.853509</v>
      </c>
      <c r="L69" s="114">
        <v>0</v>
      </c>
      <c r="M69" s="114">
        <v>0.6</v>
      </c>
    </row>
    <row r="70" spans="1:13" ht="18" customHeight="1">
      <c r="A70" s="154"/>
      <c r="B70" s="138"/>
      <c r="C70" s="138"/>
      <c r="D70" s="112" t="s">
        <v>101</v>
      </c>
      <c r="E70" s="114">
        <f t="shared" si="9"/>
        <v>675</v>
      </c>
      <c r="F70" s="114">
        <v>82</v>
      </c>
      <c r="G70" s="114">
        <v>58</v>
      </c>
      <c r="H70" s="114">
        <v>17</v>
      </c>
      <c r="I70" s="114">
        <v>65</v>
      </c>
      <c r="J70" s="114">
        <v>444</v>
      </c>
      <c r="K70" s="114">
        <v>8</v>
      </c>
      <c r="L70" s="114">
        <v>0</v>
      </c>
      <c r="M70" s="114">
        <v>1</v>
      </c>
    </row>
    <row r="71" spans="1:13" ht="18" customHeight="1">
      <c r="A71" s="154"/>
      <c r="B71" s="109" t="s">
        <v>103</v>
      </c>
      <c r="C71" s="111"/>
      <c r="D71" s="112" t="s">
        <v>97</v>
      </c>
      <c r="E71" s="113">
        <f t="shared" si="9"/>
        <v>17041.5056499594</v>
      </c>
      <c r="F71" s="113">
        <v>8012.852291</v>
      </c>
      <c r="G71" s="114">
        <v>3499.88465</v>
      </c>
      <c r="H71" s="113">
        <v>837.8563389594</v>
      </c>
      <c r="I71" s="113">
        <v>929.865737</v>
      </c>
      <c r="J71" s="113">
        <v>2467.725273</v>
      </c>
      <c r="K71" s="113">
        <v>623.656547</v>
      </c>
      <c r="L71" s="113">
        <v>9.473948</v>
      </c>
      <c r="M71" s="113">
        <v>660.190865</v>
      </c>
    </row>
    <row r="72" spans="1:13" ht="18" customHeight="1">
      <c r="A72" s="154"/>
      <c r="B72" s="115"/>
      <c r="C72" s="117"/>
      <c r="D72" s="112" t="s">
        <v>98</v>
      </c>
      <c r="E72" s="114">
        <f t="shared" si="9"/>
        <v>28361</v>
      </c>
      <c r="F72" s="114">
        <v>12734</v>
      </c>
      <c r="G72" s="114">
        <v>5234</v>
      </c>
      <c r="H72" s="114">
        <v>1403</v>
      </c>
      <c r="I72" s="114">
        <v>1614</v>
      </c>
      <c r="J72" s="114">
        <v>4180</v>
      </c>
      <c r="K72" s="114">
        <v>1486</v>
      </c>
      <c r="L72" s="114">
        <v>17</v>
      </c>
      <c r="M72" s="114">
        <v>1693</v>
      </c>
    </row>
    <row r="73" spans="1:13" ht="18" customHeight="1">
      <c r="A73" s="154"/>
      <c r="B73" s="115"/>
      <c r="C73" s="117"/>
      <c r="D73" s="112" t="s">
        <v>102</v>
      </c>
      <c r="E73" s="113">
        <v>42.3917466536262</v>
      </c>
      <c r="F73" s="113">
        <v>43.5520579587892</v>
      </c>
      <c r="G73" s="113">
        <v>43.7578743569519</v>
      </c>
      <c r="H73" s="113">
        <v>29.7799865784676</v>
      </c>
      <c r="I73" s="113">
        <v>59.8918264807133</v>
      </c>
      <c r="J73" s="113">
        <v>40.3723051746131</v>
      </c>
      <c r="K73" s="113">
        <v>40.8046619331</v>
      </c>
      <c r="L73" s="113">
        <v>150.669723759524</v>
      </c>
      <c r="M73" s="113">
        <v>36.8768372520616</v>
      </c>
    </row>
    <row r="74" spans="1:13" ht="18" customHeight="1">
      <c r="A74" s="154"/>
      <c r="B74" s="115"/>
      <c r="C74" s="117"/>
      <c r="D74" s="112" t="s">
        <v>100</v>
      </c>
      <c r="E74" s="113">
        <f aca="true" t="shared" si="10" ref="E74:E119">SUM(F74:M74)</f>
        <v>12898.732002</v>
      </c>
      <c r="F74" s="113">
        <v>6952.048267</v>
      </c>
      <c r="G74" s="114">
        <v>1815.740637</v>
      </c>
      <c r="H74" s="113">
        <v>977.040562</v>
      </c>
      <c r="I74" s="113">
        <v>408.618863</v>
      </c>
      <c r="J74" s="113">
        <v>1607.569622</v>
      </c>
      <c r="K74" s="113">
        <v>460.684759</v>
      </c>
      <c r="L74" s="113">
        <v>1.122693</v>
      </c>
      <c r="M74" s="113">
        <v>675.906599</v>
      </c>
    </row>
    <row r="75" spans="1:13" ht="18" customHeight="1">
      <c r="A75" s="154"/>
      <c r="B75" s="118"/>
      <c r="C75" s="120"/>
      <c r="D75" s="112" t="s">
        <v>101</v>
      </c>
      <c r="E75" s="114">
        <f t="shared" si="10"/>
        <v>3339</v>
      </c>
      <c r="F75" s="114">
        <v>1365</v>
      </c>
      <c r="G75" s="114">
        <v>435</v>
      </c>
      <c r="H75" s="114">
        <v>303</v>
      </c>
      <c r="I75" s="114">
        <v>132</v>
      </c>
      <c r="J75" s="114">
        <v>800</v>
      </c>
      <c r="K75" s="114">
        <v>102</v>
      </c>
      <c r="L75" s="114">
        <v>4</v>
      </c>
      <c r="M75" s="114">
        <v>198</v>
      </c>
    </row>
    <row r="76" spans="1:13" ht="18" customHeight="1">
      <c r="A76" s="154"/>
      <c r="B76" s="109" t="s">
        <v>80</v>
      </c>
      <c r="C76" s="111"/>
      <c r="D76" s="112" t="s">
        <v>97</v>
      </c>
      <c r="E76" s="113">
        <f t="shared" si="10"/>
        <v>152.627716</v>
      </c>
      <c r="F76" s="113">
        <v>0</v>
      </c>
      <c r="G76" s="113">
        <v>58.568406</v>
      </c>
      <c r="H76" s="113">
        <v>93.85331</v>
      </c>
      <c r="I76" s="113">
        <v>0</v>
      </c>
      <c r="J76" s="113">
        <v>0</v>
      </c>
      <c r="K76" s="113">
        <v>0.206</v>
      </c>
      <c r="L76" s="114">
        <v>0</v>
      </c>
      <c r="M76" s="114">
        <v>0</v>
      </c>
    </row>
    <row r="77" spans="1:13" ht="18" customHeight="1">
      <c r="A77" s="154"/>
      <c r="B77" s="115"/>
      <c r="C77" s="117"/>
      <c r="D77" s="112" t="s">
        <v>98</v>
      </c>
      <c r="E77" s="114">
        <f t="shared" si="10"/>
        <v>288</v>
      </c>
      <c r="F77" s="114">
        <v>0</v>
      </c>
      <c r="G77" s="114">
        <v>154</v>
      </c>
      <c r="H77" s="114">
        <v>131</v>
      </c>
      <c r="I77" s="114">
        <v>0</v>
      </c>
      <c r="J77" s="114">
        <v>0</v>
      </c>
      <c r="K77" s="114">
        <v>3</v>
      </c>
      <c r="L77" s="114">
        <v>0</v>
      </c>
      <c r="M77" s="114">
        <v>0</v>
      </c>
    </row>
    <row r="78" spans="1:13" ht="18" customHeight="1">
      <c r="A78" s="154"/>
      <c r="B78" s="115"/>
      <c r="C78" s="117"/>
      <c r="D78" s="112" t="s">
        <v>100</v>
      </c>
      <c r="E78" s="113">
        <f t="shared" si="10"/>
        <v>149.357166</v>
      </c>
      <c r="F78" s="113">
        <v>0</v>
      </c>
      <c r="G78" s="113">
        <v>73.405118</v>
      </c>
      <c r="H78" s="113">
        <v>75.952048</v>
      </c>
      <c r="I78" s="113">
        <v>0</v>
      </c>
      <c r="J78" s="114">
        <v>0</v>
      </c>
      <c r="K78" s="113">
        <v>0</v>
      </c>
      <c r="L78" s="114">
        <v>0</v>
      </c>
      <c r="M78" s="114">
        <v>0</v>
      </c>
    </row>
    <row r="79" spans="1:13" ht="18" customHeight="1">
      <c r="A79" s="154"/>
      <c r="B79" s="118"/>
      <c r="C79" s="120"/>
      <c r="D79" s="112" t="s">
        <v>101</v>
      </c>
      <c r="E79" s="114">
        <f t="shared" si="10"/>
        <v>57</v>
      </c>
      <c r="F79" s="114">
        <v>0</v>
      </c>
      <c r="G79" s="114">
        <v>20</v>
      </c>
      <c r="H79" s="114">
        <v>37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</row>
    <row r="80" spans="1:13" ht="18" customHeight="1">
      <c r="A80" s="154"/>
      <c r="B80" s="109" t="s">
        <v>81</v>
      </c>
      <c r="C80" s="111"/>
      <c r="D80" s="112" t="s">
        <v>97</v>
      </c>
      <c r="E80" s="113">
        <f t="shared" si="10"/>
        <v>31.406114</v>
      </c>
      <c r="F80" s="113">
        <v>29.536668</v>
      </c>
      <c r="G80" s="114">
        <v>0</v>
      </c>
      <c r="H80" s="113">
        <v>1.869446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</row>
    <row r="81" spans="1:13" ht="18" customHeight="1">
      <c r="A81" s="154"/>
      <c r="B81" s="115"/>
      <c r="C81" s="117"/>
      <c r="D81" s="112" t="s">
        <v>98</v>
      </c>
      <c r="E81" s="114">
        <f t="shared" si="10"/>
        <v>30</v>
      </c>
      <c r="F81" s="114">
        <v>19</v>
      </c>
      <c r="G81" s="114">
        <v>0</v>
      </c>
      <c r="H81" s="114">
        <v>11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</row>
    <row r="82" spans="1:13" ht="18" customHeight="1">
      <c r="A82" s="154"/>
      <c r="B82" s="115"/>
      <c r="C82" s="117"/>
      <c r="D82" s="112" t="s">
        <v>100</v>
      </c>
      <c r="E82" s="113">
        <f t="shared" si="10"/>
        <v>30.025555</v>
      </c>
      <c r="F82" s="113">
        <v>17.755555</v>
      </c>
      <c r="G82" s="114">
        <v>0</v>
      </c>
      <c r="H82" s="113">
        <v>12.27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</row>
    <row r="83" spans="1:13" ht="18" customHeight="1">
      <c r="A83" s="130"/>
      <c r="B83" s="115"/>
      <c r="C83" s="117"/>
      <c r="D83" s="159" t="s">
        <v>101</v>
      </c>
      <c r="E83" s="114">
        <f t="shared" si="10"/>
        <v>2</v>
      </c>
      <c r="F83" s="114">
        <v>0</v>
      </c>
      <c r="G83" s="114">
        <v>0</v>
      </c>
      <c r="H83" s="114">
        <v>2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</row>
    <row r="84" spans="1:13" ht="18" customHeight="1">
      <c r="A84" s="160" t="s">
        <v>104</v>
      </c>
      <c r="B84" s="154" t="s">
        <v>97</v>
      </c>
      <c r="C84" s="154"/>
      <c r="D84" s="154"/>
      <c r="E84" s="113">
        <f t="shared" si="10"/>
        <v>2760.5586746709</v>
      </c>
      <c r="F84" s="113">
        <v>1206.972559</v>
      </c>
      <c r="G84" s="114">
        <v>0.67382</v>
      </c>
      <c r="H84" s="113">
        <v>1030.0655346709</v>
      </c>
      <c r="I84" s="114">
        <v>0</v>
      </c>
      <c r="J84" s="113">
        <v>282.621594</v>
      </c>
      <c r="K84" s="113">
        <v>0</v>
      </c>
      <c r="L84" s="113">
        <v>240.225167</v>
      </c>
      <c r="M84" s="114">
        <v>0</v>
      </c>
    </row>
    <row r="85" spans="1:13" ht="18" customHeight="1">
      <c r="A85" s="160"/>
      <c r="B85" s="154" t="s">
        <v>98</v>
      </c>
      <c r="C85" s="154"/>
      <c r="D85" s="154"/>
      <c r="E85" s="114">
        <f t="shared" si="10"/>
        <v>19287</v>
      </c>
      <c r="F85" s="114">
        <v>14680</v>
      </c>
      <c r="G85" s="114">
        <v>20</v>
      </c>
      <c r="H85" s="114">
        <v>2867</v>
      </c>
      <c r="I85" s="114">
        <v>0</v>
      </c>
      <c r="J85" s="114">
        <v>67</v>
      </c>
      <c r="K85" s="114">
        <v>0</v>
      </c>
      <c r="L85" s="114">
        <v>1653</v>
      </c>
      <c r="M85" s="114">
        <v>0</v>
      </c>
    </row>
    <row r="86" spans="1:13" ht="18" customHeight="1">
      <c r="A86" s="160"/>
      <c r="B86" s="154" t="s">
        <v>100</v>
      </c>
      <c r="C86" s="154"/>
      <c r="D86" s="154"/>
      <c r="E86" s="113">
        <f t="shared" si="10"/>
        <v>2120.695331</v>
      </c>
      <c r="F86" s="114">
        <v>1673.67497</v>
      </c>
      <c r="G86" s="114">
        <v>8.2674</v>
      </c>
      <c r="H86" s="113">
        <v>270.993098</v>
      </c>
      <c r="I86" s="114">
        <v>0</v>
      </c>
      <c r="J86" s="113">
        <v>39.38516</v>
      </c>
      <c r="K86" s="114">
        <v>0</v>
      </c>
      <c r="L86" s="113">
        <v>128.374703</v>
      </c>
      <c r="M86" s="114">
        <v>0</v>
      </c>
    </row>
    <row r="87" spans="1:13" ht="18" customHeight="1">
      <c r="A87" s="160"/>
      <c r="B87" s="154" t="s">
        <v>101</v>
      </c>
      <c r="C87" s="154"/>
      <c r="D87" s="154"/>
      <c r="E87" s="114">
        <f t="shared" si="10"/>
        <v>3190</v>
      </c>
      <c r="F87" s="114">
        <v>2155</v>
      </c>
      <c r="G87" s="114">
        <v>8</v>
      </c>
      <c r="H87" s="114">
        <v>744</v>
      </c>
      <c r="I87" s="114">
        <v>0</v>
      </c>
      <c r="J87" s="114">
        <v>37</v>
      </c>
      <c r="K87" s="114">
        <v>0</v>
      </c>
      <c r="L87" s="114">
        <v>246</v>
      </c>
      <c r="M87" s="114">
        <v>0</v>
      </c>
    </row>
    <row r="88" spans="1:13" ht="18" customHeight="1">
      <c r="A88" s="160"/>
      <c r="B88" s="154" t="s">
        <v>105</v>
      </c>
      <c r="C88" s="154"/>
      <c r="D88" s="112" t="s">
        <v>97</v>
      </c>
      <c r="E88" s="161">
        <f t="shared" si="10"/>
        <v>1574.0447956709</v>
      </c>
      <c r="F88" s="113">
        <v>20.45868</v>
      </c>
      <c r="G88" s="114">
        <v>0.67382</v>
      </c>
      <c r="H88" s="113">
        <v>1030.0655346709</v>
      </c>
      <c r="I88" s="114">
        <v>0</v>
      </c>
      <c r="J88" s="114">
        <v>282.621594</v>
      </c>
      <c r="K88" s="114">
        <v>0</v>
      </c>
      <c r="L88" s="113">
        <v>240.225167</v>
      </c>
      <c r="M88" s="114">
        <v>0</v>
      </c>
    </row>
    <row r="89" spans="1:13" ht="18" customHeight="1">
      <c r="A89" s="160"/>
      <c r="B89" s="154"/>
      <c r="C89" s="154"/>
      <c r="D89" s="112" t="s">
        <v>98</v>
      </c>
      <c r="E89" s="162">
        <f t="shared" si="10"/>
        <v>4690</v>
      </c>
      <c r="F89" s="114">
        <v>83</v>
      </c>
      <c r="G89" s="114">
        <v>20</v>
      </c>
      <c r="H89" s="114">
        <v>2867</v>
      </c>
      <c r="I89" s="114">
        <v>0</v>
      </c>
      <c r="J89" s="114">
        <v>67</v>
      </c>
      <c r="K89" s="114">
        <v>0</v>
      </c>
      <c r="L89" s="114">
        <v>1653</v>
      </c>
      <c r="M89" s="114">
        <v>0</v>
      </c>
    </row>
    <row r="90" spans="1:13" ht="18" customHeight="1">
      <c r="A90" s="160"/>
      <c r="B90" s="154"/>
      <c r="C90" s="154"/>
      <c r="D90" s="112" t="s">
        <v>100</v>
      </c>
      <c r="E90" s="161">
        <f t="shared" si="10"/>
        <v>447.020361</v>
      </c>
      <c r="F90" s="113">
        <v>0</v>
      </c>
      <c r="G90" s="114">
        <v>8.2674</v>
      </c>
      <c r="H90" s="113">
        <v>270.993098</v>
      </c>
      <c r="I90" s="114">
        <v>0</v>
      </c>
      <c r="J90" s="114">
        <v>39.38516</v>
      </c>
      <c r="K90" s="114">
        <v>0</v>
      </c>
      <c r="L90" s="113">
        <v>128.374703</v>
      </c>
      <c r="M90" s="114">
        <v>0</v>
      </c>
    </row>
    <row r="91" spans="1:13" ht="18" customHeight="1">
      <c r="A91" s="160"/>
      <c r="B91" s="154"/>
      <c r="C91" s="154"/>
      <c r="D91" s="112" t="s">
        <v>101</v>
      </c>
      <c r="E91" s="162">
        <f t="shared" si="10"/>
        <v>1035</v>
      </c>
      <c r="F91" s="114">
        <v>0</v>
      </c>
      <c r="G91" s="114">
        <v>8</v>
      </c>
      <c r="H91" s="114">
        <v>744</v>
      </c>
      <c r="I91" s="114">
        <v>0</v>
      </c>
      <c r="J91" s="114">
        <v>37</v>
      </c>
      <c r="K91" s="114">
        <v>0</v>
      </c>
      <c r="L91" s="114">
        <v>246</v>
      </c>
      <c r="M91" s="114">
        <v>0</v>
      </c>
    </row>
    <row r="92" spans="1:13" ht="18" customHeight="1">
      <c r="A92" s="115" t="s">
        <v>82</v>
      </c>
      <c r="B92" s="116"/>
      <c r="C92" s="117"/>
      <c r="D92" s="163" t="s">
        <v>97</v>
      </c>
      <c r="E92" s="113">
        <f t="shared" si="10"/>
        <v>9.06488</v>
      </c>
      <c r="F92" s="113">
        <v>8.5919</v>
      </c>
      <c r="G92" s="114">
        <v>0</v>
      </c>
      <c r="H92" s="114">
        <v>0</v>
      </c>
      <c r="I92" s="114">
        <v>0</v>
      </c>
      <c r="J92" s="113">
        <v>0.47298</v>
      </c>
      <c r="K92" s="114">
        <v>0</v>
      </c>
      <c r="L92" s="114">
        <v>0</v>
      </c>
      <c r="M92" s="114">
        <v>0</v>
      </c>
    </row>
    <row r="93" spans="1:13" ht="18" customHeight="1">
      <c r="A93" s="115"/>
      <c r="B93" s="116"/>
      <c r="C93" s="117"/>
      <c r="D93" s="112" t="s">
        <v>98</v>
      </c>
      <c r="E93" s="114">
        <f t="shared" si="10"/>
        <v>137</v>
      </c>
      <c r="F93" s="114">
        <v>123</v>
      </c>
      <c r="G93" s="114">
        <v>0</v>
      </c>
      <c r="H93" s="114">
        <v>0</v>
      </c>
      <c r="I93" s="114">
        <v>0</v>
      </c>
      <c r="J93" s="114">
        <v>14</v>
      </c>
      <c r="K93" s="114">
        <v>0</v>
      </c>
      <c r="L93" s="114">
        <v>0</v>
      </c>
      <c r="M93" s="114">
        <v>0</v>
      </c>
    </row>
    <row r="94" spans="1:13" ht="18" customHeight="1">
      <c r="A94" s="115"/>
      <c r="B94" s="116"/>
      <c r="C94" s="117"/>
      <c r="D94" s="112" t="s">
        <v>100</v>
      </c>
      <c r="E94" s="113">
        <f t="shared" si="10"/>
        <v>10.196301</v>
      </c>
      <c r="F94" s="113">
        <v>0.15</v>
      </c>
      <c r="G94" s="113">
        <v>0</v>
      </c>
      <c r="H94" s="114">
        <v>0</v>
      </c>
      <c r="I94" s="114">
        <v>0.1</v>
      </c>
      <c r="J94" s="113">
        <v>9.846301</v>
      </c>
      <c r="K94" s="114">
        <v>0</v>
      </c>
      <c r="L94" s="114">
        <v>0</v>
      </c>
      <c r="M94" s="114">
        <v>0.1</v>
      </c>
    </row>
    <row r="95" spans="1:13" ht="18" customHeight="1">
      <c r="A95" s="118"/>
      <c r="B95" s="119"/>
      <c r="C95" s="120"/>
      <c r="D95" s="112" t="s">
        <v>101</v>
      </c>
      <c r="E95" s="114">
        <f t="shared" si="10"/>
        <v>77</v>
      </c>
      <c r="F95" s="114">
        <v>7</v>
      </c>
      <c r="G95" s="114">
        <v>0</v>
      </c>
      <c r="H95" s="114">
        <v>0</v>
      </c>
      <c r="I95" s="114">
        <v>3</v>
      </c>
      <c r="J95" s="114">
        <v>66</v>
      </c>
      <c r="K95" s="114">
        <v>0</v>
      </c>
      <c r="L95" s="114">
        <v>0</v>
      </c>
      <c r="M95" s="114">
        <v>1</v>
      </c>
    </row>
    <row r="96" spans="1:13" ht="18" customHeight="1">
      <c r="A96" s="109" t="s">
        <v>83</v>
      </c>
      <c r="B96" s="110"/>
      <c r="C96" s="111"/>
      <c r="D96" s="112" t="s">
        <v>97</v>
      </c>
      <c r="E96" s="113">
        <f t="shared" si="10"/>
        <v>0</v>
      </c>
      <c r="F96" s="113">
        <v>0</v>
      </c>
      <c r="G96" s="113">
        <v>0</v>
      </c>
      <c r="H96" s="113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</row>
    <row r="97" spans="1:13" ht="18" customHeight="1">
      <c r="A97" s="115"/>
      <c r="B97" s="116"/>
      <c r="C97" s="117"/>
      <c r="D97" s="112" t="s">
        <v>98</v>
      </c>
      <c r="E97" s="114">
        <f t="shared" si="10"/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</row>
    <row r="98" spans="1:13" ht="18" customHeight="1">
      <c r="A98" s="115"/>
      <c r="B98" s="116"/>
      <c r="C98" s="117"/>
      <c r="D98" s="112" t="s">
        <v>100</v>
      </c>
      <c r="E98" s="113">
        <f t="shared" si="10"/>
        <v>44.914425</v>
      </c>
      <c r="F98" s="113">
        <v>0</v>
      </c>
      <c r="G98" s="113">
        <v>34.914425</v>
      </c>
      <c r="H98" s="113">
        <v>10</v>
      </c>
      <c r="I98" s="114">
        <v>0</v>
      </c>
      <c r="J98" s="114">
        <v>0</v>
      </c>
      <c r="K98" s="113">
        <v>0</v>
      </c>
      <c r="L98" s="114">
        <v>0</v>
      </c>
      <c r="M98" s="114">
        <v>0</v>
      </c>
    </row>
    <row r="99" spans="1:13" ht="18" customHeight="1">
      <c r="A99" s="118"/>
      <c r="B99" s="119"/>
      <c r="C99" s="120"/>
      <c r="D99" s="112" t="s">
        <v>101</v>
      </c>
      <c r="E99" s="114">
        <f t="shared" si="10"/>
        <v>3</v>
      </c>
      <c r="F99" s="114">
        <v>0</v>
      </c>
      <c r="G99" s="114">
        <v>2</v>
      </c>
      <c r="H99" s="114">
        <v>1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</row>
    <row r="100" spans="1:13" ht="18" customHeight="1">
      <c r="A100" s="109" t="s">
        <v>84</v>
      </c>
      <c r="B100" s="110"/>
      <c r="C100" s="111"/>
      <c r="D100" s="112" t="s">
        <v>97</v>
      </c>
      <c r="E100" s="113">
        <f t="shared" si="10"/>
        <v>3.0826</v>
      </c>
      <c r="F100" s="113">
        <v>3.0826</v>
      </c>
      <c r="G100" s="114">
        <v>0</v>
      </c>
      <c r="H100" s="113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</row>
    <row r="101" spans="1:13" ht="18" customHeight="1">
      <c r="A101" s="115"/>
      <c r="B101" s="116"/>
      <c r="C101" s="117"/>
      <c r="D101" s="112" t="s">
        <v>98</v>
      </c>
      <c r="E101" s="114">
        <f t="shared" si="10"/>
        <v>18</v>
      </c>
      <c r="F101" s="114">
        <v>18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</row>
    <row r="102" spans="1:13" ht="18" customHeight="1">
      <c r="A102" s="115"/>
      <c r="B102" s="116"/>
      <c r="C102" s="117"/>
      <c r="D102" s="112" t="s">
        <v>100</v>
      </c>
      <c r="E102" s="113">
        <f t="shared" si="10"/>
        <v>4.1092</v>
      </c>
      <c r="F102" s="113">
        <v>3.7192</v>
      </c>
      <c r="G102" s="114">
        <v>0</v>
      </c>
      <c r="H102" s="114">
        <v>0</v>
      </c>
      <c r="I102" s="113">
        <v>0.39</v>
      </c>
      <c r="J102" s="114">
        <v>0</v>
      </c>
      <c r="K102" s="114">
        <v>0</v>
      </c>
      <c r="L102" s="114">
        <v>0</v>
      </c>
      <c r="M102" s="114">
        <v>0</v>
      </c>
    </row>
    <row r="103" spans="1:13" ht="18" customHeight="1">
      <c r="A103" s="118"/>
      <c r="B103" s="119"/>
      <c r="C103" s="120"/>
      <c r="D103" s="112" t="s">
        <v>101</v>
      </c>
      <c r="E103" s="114">
        <f t="shared" si="10"/>
        <v>3</v>
      </c>
      <c r="F103" s="114">
        <v>1</v>
      </c>
      <c r="G103" s="114">
        <v>0</v>
      </c>
      <c r="H103" s="114">
        <v>0</v>
      </c>
      <c r="I103" s="114">
        <v>2</v>
      </c>
      <c r="J103" s="114">
        <v>0</v>
      </c>
      <c r="K103" s="114">
        <v>0</v>
      </c>
      <c r="L103" s="114">
        <v>0</v>
      </c>
      <c r="M103" s="114">
        <v>0</v>
      </c>
    </row>
    <row r="104" spans="1:13" ht="18" customHeight="1">
      <c r="A104" s="109" t="s">
        <v>85</v>
      </c>
      <c r="B104" s="110"/>
      <c r="C104" s="111"/>
      <c r="D104" s="112" t="s">
        <v>97</v>
      </c>
      <c r="E104" s="113">
        <f t="shared" si="10"/>
        <v>865.9935281624</v>
      </c>
      <c r="F104" s="113">
        <v>488.812718</v>
      </c>
      <c r="G104" s="113">
        <v>169.828758</v>
      </c>
      <c r="H104" s="113">
        <v>62.3524061624</v>
      </c>
      <c r="I104" s="113">
        <v>0</v>
      </c>
      <c r="J104" s="113">
        <v>108.211448</v>
      </c>
      <c r="K104" s="113">
        <v>0</v>
      </c>
      <c r="L104" s="114">
        <v>0</v>
      </c>
      <c r="M104" s="114">
        <v>36.788198</v>
      </c>
    </row>
    <row r="105" spans="1:13" ht="18" customHeight="1">
      <c r="A105" s="115"/>
      <c r="B105" s="116"/>
      <c r="C105" s="117"/>
      <c r="D105" s="112" t="s">
        <v>98</v>
      </c>
      <c r="E105" s="114">
        <f t="shared" si="10"/>
        <v>309</v>
      </c>
      <c r="F105" s="114">
        <v>173</v>
      </c>
      <c r="G105" s="114">
        <v>62</v>
      </c>
      <c r="H105" s="114">
        <v>10</v>
      </c>
      <c r="I105" s="114">
        <v>0</v>
      </c>
      <c r="J105" s="114">
        <v>44</v>
      </c>
      <c r="K105" s="114">
        <v>0</v>
      </c>
      <c r="L105" s="114">
        <v>0</v>
      </c>
      <c r="M105" s="114">
        <v>20</v>
      </c>
    </row>
    <row r="106" spans="1:13" ht="18" customHeight="1">
      <c r="A106" s="115"/>
      <c r="B106" s="116"/>
      <c r="C106" s="117"/>
      <c r="D106" s="112" t="s">
        <v>100</v>
      </c>
      <c r="E106" s="113">
        <f t="shared" si="10"/>
        <v>1515.552353</v>
      </c>
      <c r="F106" s="113">
        <v>701.057245</v>
      </c>
      <c r="G106" s="113">
        <v>219.787611</v>
      </c>
      <c r="H106" s="113">
        <v>341.45</v>
      </c>
      <c r="I106" s="113">
        <v>0</v>
      </c>
      <c r="J106" s="113">
        <v>210.986431</v>
      </c>
      <c r="K106" s="113">
        <v>1.721066</v>
      </c>
      <c r="L106" s="114">
        <v>0</v>
      </c>
      <c r="M106" s="114">
        <v>40.55</v>
      </c>
    </row>
    <row r="107" spans="1:13" ht="18" customHeight="1">
      <c r="A107" s="118"/>
      <c r="B107" s="119"/>
      <c r="C107" s="120"/>
      <c r="D107" s="112" t="s">
        <v>101</v>
      </c>
      <c r="E107" s="114">
        <f t="shared" si="10"/>
        <v>207</v>
      </c>
      <c r="F107" s="114">
        <v>142</v>
      </c>
      <c r="G107" s="114">
        <v>37</v>
      </c>
      <c r="H107" s="114">
        <v>9</v>
      </c>
      <c r="I107" s="114">
        <v>0</v>
      </c>
      <c r="J107" s="114">
        <v>9</v>
      </c>
      <c r="K107" s="114">
        <v>4</v>
      </c>
      <c r="L107" s="114">
        <v>0</v>
      </c>
      <c r="M107" s="114">
        <v>6</v>
      </c>
    </row>
    <row r="108" spans="1:13" ht="18" customHeight="1">
      <c r="A108" s="109" t="s">
        <v>106</v>
      </c>
      <c r="B108" s="110"/>
      <c r="C108" s="111"/>
      <c r="D108" s="112" t="s">
        <v>97</v>
      </c>
      <c r="E108" s="113">
        <f t="shared" si="10"/>
        <v>856.3616959263</v>
      </c>
      <c r="F108" s="113">
        <v>525.062118</v>
      </c>
      <c r="G108" s="113">
        <v>219.958941</v>
      </c>
      <c r="H108" s="113">
        <v>42.0769029263</v>
      </c>
      <c r="I108" s="113">
        <v>57.85084</v>
      </c>
      <c r="J108" s="113">
        <v>10.833831</v>
      </c>
      <c r="K108" s="113">
        <v>0</v>
      </c>
      <c r="L108" s="114">
        <v>0</v>
      </c>
      <c r="M108" s="114">
        <v>0.579063</v>
      </c>
    </row>
    <row r="109" spans="1:13" ht="18" customHeight="1">
      <c r="A109" s="115"/>
      <c r="B109" s="116"/>
      <c r="C109" s="117"/>
      <c r="D109" s="112" t="s">
        <v>98</v>
      </c>
      <c r="E109" s="114">
        <f t="shared" si="10"/>
        <v>2783</v>
      </c>
      <c r="F109" s="114">
        <v>2602</v>
      </c>
      <c r="G109" s="114">
        <v>125</v>
      </c>
      <c r="H109" s="114">
        <v>20</v>
      </c>
      <c r="I109" s="114">
        <v>30</v>
      </c>
      <c r="J109" s="114">
        <v>2</v>
      </c>
      <c r="K109" s="114">
        <v>1</v>
      </c>
      <c r="L109" s="114">
        <v>0</v>
      </c>
      <c r="M109" s="114">
        <v>3</v>
      </c>
    </row>
    <row r="110" spans="1:13" ht="18" customHeight="1">
      <c r="A110" s="115"/>
      <c r="B110" s="116"/>
      <c r="C110" s="117"/>
      <c r="D110" s="112" t="s">
        <v>100</v>
      </c>
      <c r="E110" s="113">
        <f t="shared" si="10"/>
        <v>1081.468903</v>
      </c>
      <c r="F110" s="113">
        <v>521.0413</v>
      </c>
      <c r="G110" s="113">
        <v>468.47165</v>
      </c>
      <c r="H110" s="113">
        <v>6.463766</v>
      </c>
      <c r="I110" s="113">
        <v>34.6954</v>
      </c>
      <c r="J110" s="113">
        <v>28.881879</v>
      </c>
      <c r="K110" s="113">
        <v>1</v>
      </c>
      <c r="L110" s="114">
        <v>0</v>
      </c>
      <c r="M110" s="113">
        <v>20.914908</v>
      </c>
    </row>
    <row r="111" spans="1:13" ht="18" customHeight="1">
      <c r="A111" s="118"/>
      <c r="B111" s="119"/>
      <c r="C111" s="120"/>
      <c r="D111" s="112" t="s">
        <v>101</v>
      </c>
      <c r="E111" s="114">
        <f t="shared" si="10"/>
        <v>351</v>
      </c>
      <c r="F111" s="114">
        <v>125</v>
      </c>
      <c r="G111" s="114">
        <v>161</v>
      </c>
      <c r="H111" s="114">
        <v>7</v>
      </c>
      <c r="I111" s="114">
        <v>19</v>
      </c>
      <c r="J111" s="114">
        <v>20</v>
      </c>
      <c r="K111" s="114">
        <v>12</v>
      </c>
      <c r="L111" s="114">
        <v>0</v>
      </c>
      <c r="M111" s="114">
        <v>7</v>
      </c>
    </row>
    <row r="112" spans="1:13" ht="18" customHeight="1">
      <c r="A112" s="109" t="s">
        <v>87</v>
      </c>
      <c r="B112" s="110"/>
      <c r="C112" s="111"/>
      <c r="D112" s="112" t="s">
        <v>97</v>
      </c>
      <c r="E112" s="113">
        <f t="shared" si="10"/>
        <v>2191.3085322797</v>
      </c>
      <c r="F112" s="113">
        <v>1905.673059</v>
      </c>
      <c r="G112" s="113">
        <v>84.621134</v>
      </c>
      <c r="H112" s="113">
        <v>199.8488122797</v>
      </c>
      <c r="I112" s="113">
        <v>0</v>
      </c>
      <c r="J112" s="113">
        <v>0.091754</v>
      </c>
      <c r="K112" s="113">
        <v>1.073773</v>
      </c>
      <c r="L112" s="113">
        <v>0</v>
      </c>
      <c r="M112" s="114">
        <v>0</v>
      </c>
    </row>
    <row r="113" spans="1:13" ht="18" customHeight="1">
      <c r="A113" s="115"/>
      <c r="B113" s="116"/>
      <c r="C113" s="117"/>
      <c r="D113" s="112" t="s">
        <v>98</v>
      </c>
      <c r="E113" s="114">
        <f t="shared" si="10"/>
        <v>8033</v>
      </c>
      <c r="F113" s="114">
        <v>6845</v>
      </c>
      <c r="G113" s="114">
        <v>436</v>
      </c>
      <c r="H113" s="114">
        <v>744</v>
      </c>
      <c r="I113" s="114">
        <v>3</v>
      </c>
      <c r="J113" s="114">
        <v>3</v>
      </c>
      <c r="K113" s="114">
        <v>2</v>
      </c>
      <c r="L113" s="114">
        <v>0</v>
      </c>
      <c r="M113" s="114">
        <v>0</v>
      </c>
    </row>
    <row r="114" spans="1:13" ht="18" customHeight="1">
      <c r="A114" s="115"/>
      <c r="B114" s="116"/>
      <c r="C114" s="117"/>
      <c r="D114" s="112" t="s">
        <v>100</v>
      </c>
      <c r="E114" s="113">
        <f t="shared" si="10"/>
        <v>54.230099</v>
      </c>
      <c r="F114" s="113">
        <v>0</v>
      </c>
      <c r="G114" s="113">
        <v>38.8586</v>
      </c>
      <c r="H114" s="113">
        <v>3.168743</v>
      </c>
      <c r="I114" s="114">
        <v>0</v>
      </c>
      <c r="J114" s="113">
        <v>2.142756</v>
      </c>
      <c r="K114" s="113">
        <v>10.06</v>
      </c>
      <c r="L114" s="113">
        <v>0</v>
      </c>
      <c r="M114" s="114">
        <v>0</v>
      </c>
    </row>
    <row r="115" spans="1:13" ht="18" customHeight="1">
      <c r="A115" s="118"/>
      <c r="B115" s="119"/>
      <c r="C115" s="120"/>
      <c r="D115" s="112" t="s">
        <v>101</v>
      </c>
      <c r="E115" s="114">
        <f t="shared" si="10"/>
        <v>37</v>
      </c>
      <c r="F115" s="114">
        <v>0</v>
      </c>
      <c r="G115" s="114">
        <v>24</v>
      </c>
      <c r="H115" s="114">
        <v>0</v>
      </c>
      <c r="I115" s="114">
        <v>0</v>
      </c>
      <c r="J115" s="114">
        <v>13</v>
      </c>
      <c r="K115" s="114">
        <v>0</v>
      </c>
      <c r="L115" s="114">
        <v>0</v>
      </c>
      <c r="M115" s="114">
        <v>0</v>
      </c>
    </row>
    <row r="116" spans="1:13" ht="18" customHeight="1">
      <c r="A116" s="109" t="s">
        <v>107</v>
      </c>
      <c r="B116" s="110"/>
      <c r="C116" s="111"/>
      <c r="D116" s="112" t="s">
        <v>97</v>
      </c>
      <c r="E116" s="113">
        <f t="shared" si="10"/>
        <v>-1.63202784619898E-14</v>
      </c>
      <c r="F116" s="113">
        <v>0</v>
      </c>
      <c r="G116" s="114">
        <v>0</v>
      </c>
      <c r="H116" s="113">
        <v>0</v>
      </c>
      <c r="I116" s="113">
        <v>0</v>
      </c>
      <c r="J116" s="114">
        <v>0</v>
      </c>
      <c r="K116" s="114">
        <v>0</v>
      </c>
      <c r="L116" s="114">
        <v>0</v>
      </c>
      <c r="M116" s="114">
        <v>-1.63202784619898E-14</v>
      </c>
    </row>
    <row r="117" spans="1:13" ht="18" customHeight="1">
      <c r="A117" s="115"/>
      <c r="B117" s="116"/>
      <c r="C117" s="117"/>
      <c r="D117" s="112" t="s">
        <v>98</v>
      </c>
      <c r="E117" s="114">
        <f t="shared" si="10"/>
        <v>0</v>
      </c>
      <c r="F117" s="114">
        <v>0</v>
      </c>
      <c r="G117" s="114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</row>
    <row r="118" spans="1:13" ht="18" customHeight="1">
      <c r="A118" s="115"/>
      <c r="B118" s="116"/>
      <c r="C118" s="117"/>
      <c r="D118" s="112" t="s">
        <v>100</v>
      </c>
      <c r="E118" s="113">
        <f t="shared" si="10"/>
        <v>1.20000000000009</v>
      </c>
      <c r="F118" s="114">
        <v>-1.13686837721616E-13</v>
      </c>
      <c r="G118" s="114">
        <v>0</v>
      </c>
      <c r="H118" s="114">
        <v>2.54019028034236E-13</v>
      </c>
      <c r="I118" s="113">
        <v>0.2</v>
      </c>
      <c r="J118" s="114">
        <v>0</v>
      </c>
      <c r="K118" s="114">
        <v>0</v>
      </c>
      <c r="L118" s="114">
        <v>0</v>
      </c>
      <c r="M118" s="114">
        <v>0.99999999999995</v>
      </c>
    </row>
    <row r="119" spans="1:13" ht="18" customHeight="1">
      <c r="A119" s="118"/>
      <c r="B119" s="119"/>
      <c r="C119" s="120"/>
      <c r="D119" s="112" t="s">
        <v>101</v>
      </c>
      <c r="E119" s="114">
        <f t="shared" si="10"/>
        <v>1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1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8"/>
  <sheetViews>
    <sheetView zoomScaleSheetLayoutView="100" workbookViewId="0" topLeftCell="A1">
      <pane xSplit="3" ySplit="2" topLeftCell="I3" activePane="bottomRight" state="frozen"/>
      <selection pane="bottomRight" activeCell="M2" sqref="M2:U25"/>
    </sheetView>
  </sheetViews>
  <sheetFormatPr defaultColWidth="9.00390625" defaultRowHeight="18" customHeight="1"/>
  <cols>
    <col min="1" max="1" width="6.25390625" style="1" customWidth="1"/>
    <col min="2" max="2" width="10.125" style="28" customWidth="1"/>
    <col min="3" max="3" width="14.50390625" style="28" customWidth="1"/>
    <col min="4" max="4" width="12.125" style="29" customWidth="1"/>
    <col min="5" max="5" width="12.875" style="30" customWidth="1"/>
    <col min="6" max="6" width="10.125" style="30" customWidth="1"/>
    <col min="7" max="7" width="12.25390625" style="31" customWidth="1"/>
    <col min="8" max="8" width="11.875" style="32" customWidth="1"/>
    <col min="9" max="9" width="9.50390625" style="30" customWidth="1"/>
    <col min="10" max="10" width="12.375" style="29" customWidth="1"/>
    <col min="11" max="11" width="12.25390625" style="33" customWidth="1"/>
    <col min="12" max="12" width="10.00390625" style="0" customWidth="1"/>
    <col min="13" max="13" width="13.25390625" style="0" customWidth="1"/>
    <col min="14" max="14" width="13.125" style="34" customWidth="1"/>
    <col min="15" max="16" width="11.75390625" style="0" customWidth="1"/>
    <col min="17" max="17" width="10.50390625" style="34" customWidth="1"/>
    <col min="18" max="18" width="9.25390625" style="33" customWidth="1"/>
    <col min="19" max="19" width="11.75390625" style="0" customWidth="1"/>
    <col min="20" max="20" width="12.75390625" style="34" customWidth="1"/>
    <col min="21" max="21" width="11.75390625" style="34" customWidth="1"/>
    <col min="22" max="22" width="11.375" style="0" customWidth="1"/>
    <col min="23" max="23" width="11.375" style="34" customWidth="1"/>
    <col min="24" max="24" width="10.50390625" style="0" customWidth="1"/>
    <col min="25" max="25" width="12.25390625" style="0" customWidth="1"/>
    <col min="26" max="26" width="11.625" style="34" customWidth="1"/>
    <col min="28" max="28" width="11.375" style="0" customWidth="1"/>
    <col min="29" max="29" width="14.375" style="34" customWidth="1"/>
    <col min="30" max="30" width="10.75390625" style="0" customWidth="1"/>
    <col min="31" max="31" width="13.375" style="0" customWidth="1"/>
    <col min="32" max="32" width="13.375" style="34" customWidth="1"/>
    <col min="34" max="34" width="13.00390625" style="0" customWidth="1"/>
    <col min="35" max="35" width="13.875" style="34" customWidth="1"/>
    <col min="37" max="37" width="13.125" style="0" customWidth="1"/>
    <col min="38" max="38" width="15.75390625" style="34" customWidth="1"/>
  </cols>
  <sheetData>
    <row r="1" ht="33" customHeight="1"/>
    <row r="2" spans="1:39" s="1" customFormat="1" ht="21.75" customHeight="1">
      <c r="A2" s="35" t="s">
        <v>61</v>
      </c>
      <c r="B2" s="36"/>
      <c r="C2" s="37"/>
      <c r="D2" s="38">
        <v>42736</v>
      </c>
      <c r="E2" s="39">
        <v>42370</v>
      </c>
      <c r="F2" s="40" t="s">
        <v>108</v>
      </c>
      <c r="G2" s="41" t="s">
        <v>109</v>
      </c>
      <c r="H2" s="40" t="s">
        <v>110</v>
      </c>
      <c r="I2" s="40" t="s">
        <v>108</v>
      </c>
      <c r="J2" s="41" t="s">
        <v>111</v>
      </c>
      <c r="K2" s="40" t="s">
        <v>112</v>
      </c>
      <c r="L2" s="40" t="s">
        <v>108</v>
      </c>
      <c r="M2" s="83" t="s">
        <v>113</v>
      </c>
      <c r="N2" s="84" t="s">
        <v>114</v>
      </c>
      <c r="O2" s="40" t="s">
        <v>108</v>
      </c>
      <c r="P2" s="45" t="s">
        <v>115</v>
      </c>
      <c r="Q2" s="84" t="s">
        <v>116</v>
      </c>
      <c r="R2" s="40" t="s">
        <v>108</v>
      </c>
      <c r="S2" s="83" t="s">
        <v>117</v>
      </c>
      <c r="T2" s="84" t="s">
        <v>118</v>
      </c>
      <c r="U2" s="40" t="s">
        <v>108</v>
      </c>
      <c r="V2" s="83" t="s">
        <v>119</v>
      </c>
      <c r="W2" s="84" t="s">
        <v>120</v>
      </c>
      <c r="X2" s="40" t="s">
        <v>108</v>
      </c>
      <c r="Y2" s="83" t="s">
        <v>121</v>
      </c>
      <c r="Z2" s="84" t="s">
        <v>122</v>
      </c>
      <c r="AA2" s="40" t="s">
        <v>108</v>
      </c>
      <c r="AB2" s="83" t="s">
        <v>123</v>
      </c>
      <c r="AC2" s="84" t="s">
        <v>124</v>
      </c>
      <c r="AD2" s="40" t="s">
        <v>108</v>
      </c>
      <c r="AE2" s="83" t="s">
        <v>125</v>
      </c>
      <c r="AF2" s="84" t="s">
        <v>126</v>
      </c>
      <c r="AG2" s="40" t="s">
        <v>108</v>
      </c>
      <c r="AH2" s="83" t="s">
        <v>127</v>
      </c>
      <c r="AI2" s="84" t="s">
        <v>128</v>
      </c>
      <c r="AJ2" s="40" t="s">
        <v>108</v>
      </c>
      <c r="AK2" s="83" t="s">
        <v>129</v>
      </c>
      <c r="AL2" s="84" t="s">
        <v>130</v>
      </c>
      <c r="AM2" s="40" t="s">
        <v>108</v>
      </c>
    </row>
    <row r="3" spans="1:39" ht="21.75" customHeight="1">
      <c r="A3" s="42" t="s">
        <v>72</v>
      </c>
      <c r="B3" s="43" t="s">
        <v>131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aca="true" t="shared" si="0" ref="I3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>
        <v>33001.43677</v>
      </c>
      <c r="N3" s="46">
        <v>34600.367828</v>
      </c>
      <c r="O3" s="46">
        <f>SUM(M3-N3)/N3*100</f>
        <v>-4.62113890218844</v>
      </c>
      <c r="P3" s="45">
        <v>39828.633456</v>
      </c>
      <c r="Q3" s="46">
        <v>40363.472966</v>
      </c>
      <c r="R3" s="46">
        <f>SUM(P3-Q3)/Q3*100</f>
        <v>-1.32505820411073</v>
      </c>
      <c r="S3" s="90">
        <v>54867.02211</v>
      </c>
      <c r="T3" s="46">
        <v>48783.14754594</v>
      </c>
      <c r="U3" s="46">
        <f>SUM(S3-T3)/T3*100</f>
        <v>12.4712628645593</v>
      </c>
      <c r="V3" s="45"/>
      <c r="W3" s="46">
        <v>55644.961098</v>
      </c>
      <c r="X3" s="46">
        <f>SUM(V3-W3)/W3*100</f>
        <v>-100</v>
      </c>
      <c r="Y3" s="45"/>
      <c r="Z3" s="46">
        <v>63208.279251</v>
      </c>
      <c r="AA3" s="46">
        <f>SUM(Y3-Z3)/Z3*100</f>
        <v>-100</v>
      </c>
      <c r="AB3" s="45"/>
      <c r="AC3" s="46">
        <v>71737.728652</v>
      </c>
      <c r="AD3" s="46">
        <f>SUM(AB3-AC3)/AC3*100</f>
        <v>-100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90"/>
      <c r="AL3" s="46">
        <v>101309.190988</v>
      </c>
      <c r="AM3" s="46">
        <f>SUM(AK3-AL3)/AL3*100</f>
        <v>-100</v>
      </c>
    </row>
    <row r="4" spans="1:39" ht="21.75" customHeight="1">
      <c r="A4" s="47"/>
      <c r="B4" s="43" t="s">
        <v>132</v>
      </c>
      <c r="C4" s="44"/>
      <c r="D4" s="45">
        <v>89736.056124</v>
      </c>
      <c r="E4" s="46">
        <v>70672.96615</v>
      </c>
      <c r="F4" s="46">
        <f aca="true" t="shared" si="1" ref="F4:F13">SUM(D4-E4)/E4*100</f>
        <v>26.9736661873502</v>
      </c>
      <c r="G4" s="45">
        <v>124087.75</v>
      </c>
      <c r="H4" s="46">
        <v>124378.832604</v>
      </c>
      <c r="I4" s="46">
        <f aca="true" t="shared" si="2" ref="I4:I16">SUM(G4-H4)/H4*100</f>
        <v>-0.234029052939217</v>
      </c>
      <c r="J4" s="45">
        <v>161450.040746</v>
      </c>
      <c r="K4" s="46">
        <v>155622.918943</v>
      </c>
      <c r="L4" s="46">
        <f aca="true" t="shared" si="3" ref="L4:L16">SUM(J4-K4)/K4*100</f>
        <v>3.74438536597191</v>
      </c>
      <c r="M4" s="45">
        <v>173342.064407</v>
      </c>
      <c r="N4" s="46">
        <v>168012.110116</v>
      </c>
      <c r="O4" s="46">
        <f aca="true" t="shared" si="4" ref="O4:O16">SUM(M4-N4)/N4*100</f>
        <v>3.17236316317917</v>
      </c>
      <c r="P4" s="45">
        <v>186882.216985</v>
      </c>
      <c r="Q4" s="46">
        <v>178710.442165</v>
      </c>
      <c r="R4" s="91">
        <f aca="true" t="shared" si="5" ref="R4:R16">SUM(P4-Q4)/Q4*100</f>
        <v>4.57263421264168</v>
      </c>
      <c r="S4" s="90">
        <v>209518.71802</v>
      </c>
      <c r="T4" s="46">
        <v>208272.699598</v>
      </c>
      <c r="U4" s="92">
        <f aca="true" t="shared" si="6" ref="U4:U16">SUM(S4-T4)/T4*100</f>
        <v>0.598262962166928</v>
      </c>
      <c r="V4" s="45"/>
      <c r="W4" s="46">
        <v>219493.169332</v>
      </c>
      <c r="X4" s="93">
        <f aca="true" t="shared" si="7" ref="X4:X16">SUM(V4-W4)/W4*100</f>
        <v>-100</v>
      </c>
      <c r="Y4" s="45"/>
      <c r="Z4" s="46">
        <v>232965.785116</v>
      </c>
      <c r="AA4" s="93">
        <f aca="true" t="shared" si="8" ref="AA4:AA16">SUM(Y4-Z4)/Z4*100</f>
        <v>-100</v>
      </c>
      <c r="AB4" s="45"/>
      <c r="AC4" s="46">
        <v>248136.333191</v>
      </c>
      <c r="AD4" s="46">
        <f aca="true" t="shared" si="9" ref="AD4:AD13">SUM(AB4-AC4)/AC4*100</f>
        <v>-100</v>
      </c>
      <c r="AE4" s="45"/>
      <c r="AF4" s="46">
        <v>259652.562069</v>
      </c>
      <c r="AG4" s="46">
        <f aca="true" t="shared" si="10" ref="AG4:AG16">SUM(AE4-AF4)/AF4*100</f>
        <v>-100</v>
      </c>
      <c r="AH4" s="45"/>
      <c r="AI4" s="46">
        <v>266857.926293</v>
      </c>
      <c r="AJ4" s="46">
        <f aca="true" t="shared" si="11" ref="AJ4:AJ16">SUM(AH4-AI4)/AI4*100</f>
        <v>-100</v>
      </c>
      <c r="AK4" s="90"/>
      <c r="AL4" s="46">
        <v>275586.476589</v>
      </c>
      <c r="AM4" s="46">
        <f aca="true" t="shared" si="12" ref="AM4:AM16">SUM(AK4-AL4)/AL4*100</f>
        <v>-100</v>
      </c>
    </row>
    <row r="5" spans="1:39" s="24" customFormat="1" ht="21.75" customHeight="1">
      <c r="A5" s="48"/>
      <c r="B5" s="49" t="s">
        <v>45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4.18435518143944</v>
      </c>
      <c r="M5" s="51">
        <f>SUM(M3:M4)</f>
        <v>206343.501177</v>
      </c>
      <c r="N5" s="52">
        <v>202612.477944</v>
      </c>
      <c r="O5" s="52">
        <f t="shared" si="4"/>
        <v>1.8414577773592</v>
      </c>
      <c r="P5" s="51">
        <f>SUM(P3:P4)</f>
        <v>226710.850441</v>
      </c>
      <c r="Q5" s="52">
        <v>219073.915131</v>
      </c>
      <c r="R5" s="94">
        <f t="shared" si="5"/>
        <v>3.48600850330964</v>
      </c>
      <c r="S5" s="95">
        <f>SUM(S3:S4)</f>
        <v>264385.74013</v>
      </c>
      <c r="T5" s="52">
        <v>257055.84714394</v>
      </c>
      <c r="U5" s="94">
        <f t="shared" si="6"/>
        <v>2.8514788002296</v>
      </c>
      <c r="V5" s="51"/>
      <c r="W5" s="52">
        <v>275138.13043</v>
      </c>
      <c r="X5" s="96">
        <f t="shared" si="7"/>
        <v>-100</v>
      </c>
      <c r="Y5" s="51"/>
      <c r="Z5" s="52">
        <v>296174.064367</v>
      </c>
      <c r="AA5" s="96">
        <f t="shared" si="8"/>
        <v>-100</v>
      </c>
      <c r="AB5" s="51"/>
      <c r="AC5" s="52">
        <v>319874.061843</v>
      </c>
      <c r="AD5" s="52">
        <f t="shared" si="9"/>
        <v>-100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5"/>
      <c r="AL5" s="52">
        <v>376895.667577</v>
      </c>
      <c r="AM5" s="52">
        <f t="shared" si="12"/>
        <v>-100</v>
      </c>
    </row>
    <row r="6" spans="1:39" ht="21.75" customHeight="1">
      <c r="A6" s="42" t="s">
        <v>133</v>
      </c>
      <c r="B6" s="43" t="s">
        <v>131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12483.6923139996</v>
      </c>
      <c r="K6" s="46">
        <v>11173.5132499991</v>
      </c>
      <c r="L6" s="46">
        <f t="shared" si="3"/>
        <v>11.7257574648744</v>
      </c>
      <c r="M6" s="45">
        <v>16502.1234499998</v>
      </c>
      <c r="N6" s="46">
        <v>14467.9397280009</v>
      </c>
      <c r="O6" s="46">
        <f t="shared" si="4"/>
        <v>14.0599405322514</v>
      </c>
      <c r="P6" s="45">
        <v>19820.8053979979</v>
      </c>
      <c r="Q6" s="46">
        <v>17956.0153679989</v>
      </c>
      <c r="R6" s="46">
        <f t="shared" si="5"/>
        <v>10.3853220872289</v>
      </c>
      <c r="S6" s="90">
        <v>23943.4630199987</v>
      </c>
      <c r="T6" s="46">
        <v>21553.7720320018</v>
      </c>
      <c r="U6" s="46">
        <f t="shared" si="6"/>
        <v>11.0871126615278</v>
      </c>
      <c r="V6" s="45"/>
      <c r="W6" s="46">
        <v>25093.1794790022</v>
      </c>
      <c r="X6" s="46">
        <f t="shared" si="7"/>
        <v>-100</v>
      </c>
      <c r="Y6" s="45"/>
      <c r="Z6" s="46">
        <v>28775.7925740031</v>
      </c>
      <c r="AA6" s="46">
        <f t="shared" si="8"/>
        <v>-100</v>
      </c>
      <c r="AB6" s="45"/>
      <c r="AC6" s="46">
        <v>33020.1386889998</v>
      </c>
      <c r="AD6" s="46">
        <f t="shared" si="9"/>
        <v>-100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90"/>
      <c r="AL6" s="46">
        <v>48745.536444999</v>
      </c>
      <c r="AM6" s="46">
        <f t="shared" si="12"/>
        <v>-100</v>
      </c>
    </row>
    <row r="7" spans="1:39" ht="21.75" customHeight="1">
      <c r="A7" s="47"/>
      <c r="B7" s="43" t="s">
        <v>132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>
        <v>38230.450116</v>
      </c>
      <c r="N7" s="46">
        <v>36763.823408</v>
      </c>
      <c r="O7" s="46">
        <f t="shared" si="4"/>
        <v>3.989320402624</v>
      </c>
      <c r="P7" s="45">
        <v>41613.071251</v>
      </c>
      <c r="Q7" s="46">
        <v>42369.890296</v>
      </c>
      <c r="R7" s="91">
        <f t="shared" si="5"/>
        <v>-1.78621903364108</v>
      </c>
      <c r="S7" s="90">
        <v>45827.821398</v>
      </c>
      <c r="T7" s="46">
        <v>48047.370285</v>
      </c>
      <c r="U7" s="92">
        <f t="shared" si="6"/>
        <v>-4.61950128349253</v>
      </c>
      <c r="V7" s="45"/>
      <c r="W7" s="46">
        <v>53005.376651</v>
      </c>
      <c r="X7" s="93">
        <f t="shared" si="7"/>
        <v>-100</v>
      </c>
      <c r="Y7" s="45"/>
      <c r="Z7" s="46">
        <v>58164.422438</v>
      </c>
      <c r="AA7" s="93">
        <f t="shared" si="8"/>
        <v>-100</v>
      </c>
      <c r="AB7" s="45"/>
      <c r="AC7" s="46">
        <v>62850.746846</v>
      </c>
      <c r="AD7" s="46">
        <f t="shared" si="9"/>
        <v>-100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90"/>
      <c r="AL7" s="46">
        <v>77709.446254</v>
      </c>
      <c r="AM7" s="46">
        <f t="shared" si="12"/>
        <v>-100</v>
      </c>
    </row>
    <row r="8" spans="1:39" s="24" customFormat="1" ht="21.75" customHeight="1">
      <c r="A8" s="47"/>
      <c r="B8" s="53" t="s">
        <v>45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46265.9490339996</v>
      </c>
      <c r="K8" s="52">
        <v>41493.0091199991</v>
      </c>
      <c r="L8" s="52">
        <f t="shared" si="3"/>
        <v>11.5029977705329</v>
      </c>
      <c r="M8" s="51">
        <f>SUM(M6:M7)</f>
        <v>54732.5735659998</v>
      </c>
      <c r="N8" s="52">
        <v>51231.7631360009</v>
      </c>
      <c r="O8" s="52">
        <f t="shared" si="4"/>
        <v>6.83328118281929</v>
      </c>
      <c r="P8" s="51">
        <f>SUM(P6:P7)</f>
        <v>61433.8766489979</v>
      </c>
      <c r="Q8" s="52">
        <v>60325.9056639989</v>
      </c>
      <c r="R8" s="52">
        <f t="shared" si="5"/>
        <v>1.8366421072402</v>
      </c>
      <c r="S8" s="95">
        <f>SUM(S6:S7)</f>
        <v>69771.2844179987</v>
      </c>
      <c r="T8" s="52">
        <v>69601.1423170018</v>
      </c>
      <c r="U8" s="52">
        <f t="shared" si="6"/>
        <v>0.244453029552302</v>
      </c>
      <c r="V8" s="51"/>
      <c r="W8" s="52">
        <v>78098.5561300022</v>
      </c>
      <c r="X8" s="52">
        <f t="shared" si="7"/>
        <v>-100</v>
      </c>
      <c r="Y8" s="51"/>
      <c r="Z8" s="52">
        <v>86940.2150120031</v>
      </c>
      <c r="AA8" s="52">
        <f t="shared" si="8"/>
        <v>-100</v>
      </c>
      <c r="AB8" s="51"/>
      <c r="AC8" s="52">
        <v>95870.8855349998</v>
      </c>
      <c r="AD8" s="52">
        <f t="shared" si="9"/>
        <v>-100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5"/>
      <c r="AL8" s="52">
        <v>126454.982698999</v>
      </c>
      <c r="AM8" s="52">
        <f t="shared" si="12"/>
        <v>-100</v>
      </c>
    </row>
    <row r="9" spans="1:39" s="25" customFormat="1" ht="21.75" customHeight="1">
      <c r="A9" s="55" t="s">
        <v>21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-5.97907778780441</v>
      </c>
      <c r="M9" s="58">
        <v>114831.926231</v>
      </c>
      <c r="N9" s="59">
        <v>123683.004297</v>
      </c>
      <c r="O9" s="59">
        <f t="shared" si="4"/>
        <v>-7.15626056814233</v>
      </c>
      <c r="P9" s="85">
        <v>120475.278806</v>
      </c>
      <c r="Q9" s="59">
        <v>128246.788252</v>
      </c>
      <c r="R9" s="59">
        <f t="shared" si="5"/>
        <v>-6.05980824309555</v>
      </c>
      <c r="S9" s="85">
        <v>128933.833397</v>
      </c>
      <c r="T9" s="59">
        <v>148022.080205</v>
      </c>
      <c r="U9" s="59">
        <f t="shared" si="6"/>
        <v>-12.8955401664158</v>
      </c>
      <c r="V9" s="58"/>
      <c r="W9" s="59">
        <v>152136.269459</v>
      </c>
      <c r="X9" s="59">
        <f t="shared" si="7"/>
        <v>-100</v>
      </c>
      <c r="Y9" s="58"/>
      <c r="Z9" s="59">
        <v>157916.966563</v>
      </c>
      <c r="AA9" s="59">
        <f t="shared" si="8"/>
        <v>-100</v>
      </c>
      <c r="AB9" s="58"/>
      <c r="AC9" s="59">
        <v>163834.191871</v>
      </c>
      <c r="AD9" s="59">
        <f t="shared" si="9"/>
        <v>-100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spans="1:39" ht="21.75" customHeight="1">
      <c r="A10" s="43" t="s">
        <v>134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>
        <v>12334</v>
      </c>
      <c r="N10" s="5">
        <v>9819</v>
      </c>
      <c r="O10" s="46">
        <f t="shared" si="4"/>
        <v>25.6136062735513</v>
      </c>
      <c r="P10" s="86">
        <v>12327</v>
      </c>
      <c r="Q10" s="5">
        <v>10954</v>
      </c>
      <c r="R10" s="46">
        <f t="shared" si="5"/>
        <v>12.5342340697462</v>
      </c>
      <c r="S10" s="90">
        <v>12892</v>
      </c>
      <c r="T10" s="5">
        <v>11832</v>
      </c>
      <c r="U10" s="46">
        <f t="shared" si="6"/>
        <v>8.95875591615957</v>
      </c>
      <c r="V10" s="86"/>
      <c r="W10" s="5">
        <v>12014</v>
      </c>
      <c r="X10" s="93">
        <f t="shared" si="7"/>
        <v>-100</v>
      </c>
      <c r="Y10" s="86"/>
      <c r="Z10" s="5">
        <v>13065</v>
      </c>
      <c r="AA10" s="93">
        <f t="shared" si="8"/>
        <v>-100</v>
      </c>
      <c r="AB10" s="100"/>
      <c r="AC10" s="5">
        <v>13593</v>
      </c>
      <c r="AD10" s="46">
        <f t="shared" si="9"/>
        <v>-100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90"/>
      <c r="AL10" s="5">
        <v>13324</v>
      </c>
      <c r="AM10" s="46">
        <f t="shared" si="12"/>
        <v>-100</v>
      </c>
    </row>
    <row r="11" spans="1:39" ht="21.75" customHeight="1">
      <c r="A11" s="43" t="s">
        <v>135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>
        <v>89393.904867</v>
      </c>
      <c r="N11" s="46">
        <v>68250.394276</v>
      </c>
      <c r="O11" s="46">
        <f t="shared" si="4"/>
        <v>30.9793237318118</v>
      </c>
      <c r="P11" s="45">
        <v>99749.697457</v>
      </c>
      <c r="Q11" s="46">
        <v>76619.515128</v>
      </c>
      <c r="R11" s="46">
        <f t="shared" si="5"/>
        <v>30.1883694909305</v>
      </c>
      <c r="S11" s="90">
        <v>117415.763909</v>
      </c>
      <c r="T11" s="46">
        <v>91098.806107</v>
      </c>
      <c r="U11" s="46">
        <f t="shared" si="6"/>
        <v>28.8883673964832</v>
      </c>
      <c r="V11" s="45"/>
      <c r="W11" s="46">
        <v>99567.458765</v>
      </c>
      <c r="X11" s="46">
        <f t="shared" si="7"/>
        <v>-100</v>
      </c>
      <c r="Y11" s="45"/>
      <c r="Z11" s="46">
        <v>111074.546198</v>
      </c>
      <c r="AA11" s="46">
        <f t="shared" si="8"/>
        <v>-100</v>
      </c>
      <c r="AB11" s="45"/>
      <c r="AC11" s="46">
        <v>123679.151695</v>
      </c>
      <c r="AD11" s="46">
        <f t="shared" si="9"/>
        <v>-100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90"/>
      <c r="AL11" s="46">
        <v>144650.341283</v>
      </c>
      <c r="AM11" s="46">
        <f t="shared" si="12"/>
        <v>-100</v>
      </c>
    </row>
    <row r="12" spans="1:39" ht="21.75" customHeight="1">
      <c r="A12" s="43" t="s">
        <v>136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>
        <v>1117.560774</v>
      </c>
      <c r="N12" s="46">
        <v>5271.712037</v>
      </c>
      <c r="O12" s="46">
        <f t="shared" si="4"/>
        <v>-78.8008000786785</v>
      </c>
      <c r="P12" s="45">
        <v>1228.42399</v>
      </c>
      <c r="Q12" s="46">
        <v>5504.907097</v>
      </c>
      <c r="R12" s="46">
        <f t="shared" si="5"/>
        <v>-77.6849278588289</v>
      </c>
      <c r="S12" s="90">
        <v>1490.122763</v>
      </c>
      <c r="T12" s="46">
        <v>5848.079461</v>
      </c>
      <c r="U12" s="46">
        <f t="shared" si="6"/>
        <v>-74.5194508224894</v>
      </c>
      <c r="V12" s="45"/>
      <c r="W12" s="46">
        <v>6015.472829</v>
      </c>
      <c r="X12" s="46">
        <f t="shared" si="7"/>
        <v>-100</v>
      </c>
      <c r="Y12" s="45"/>
      <c r="Z12" s="46">
        <v>6209.027509</v>
      </c>
      <c r="AA12" s="46">
        <f t="shared" si="8"/>
        <v>-100</v>
      </c>
      <c r="AB12" s="45"/>
      <c r="AC12" s="46">
        <v>6495.568744</v>
      </c>
      <c r="AD12" s="46">
        <f t="shared" si="9"/>
        <v>-100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90"/>
      <c r="AL12" s="46">
        <v>7649.434695</v>
      </c>
      <c r="AM12" s="46">
        <f t="shared" si="12"/>
        <v>-100</v>
      </c>
    </row>
    <row r="13" spans="1:39" ht="21.75" customHeight="1">
      <c r="A13" s="43" t="s">
        <v>137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>
        <v>81643.517326</v>
      </c>
      <c r="N13" s="46">
        <v>93277.428315</v>
      </c>
      <c r="O13" s="46">
        <f t="shared" si="4"/>
        <v>-12.4723753636432</v>
      </c>
      <c r="P13" s="45">
        <v>84493.076162</v>
      </c>
      <c r="Q13" s="46">
        <v>95167.441359</v>
      </c>
      <c r="R13" s="46">
        <f t="shared" si="5"/>
        <v>-11.216404522985</v>
      </c>
      <c r="S13" s="90">
        <v>88934.232165</v>
      </c>
      <c r="T13" s="46">
        <v>109703.384214</v>
      </c>
      <c r="U13" s="46">
        <f t="shared" si="6"/>
        <v>-18.9320978544156</v>
      </c>
      <c r="V13" s="45"/>
      <c r="W13" s="46">
        <v>112083.886251</v>
      </c>
      <c r="X13" s="46">
        <f t="shared" si="7"/>
        <v>-100</v>
      </c>
      <c r="Y13" s="45"/>
      <c r="Z13" s="46">
        <v>113641.722316</v>
      </c>
      <c r="AA13" s="46">
        <f t="shared" si="8"/>
        <v>-100</v>
      </c>
      <c r="AB13" s="45"/>
      <c r="AC13" s="46">
        <v>115441.685195</v>
      </c>
      <c r="AD13" s="46">
        <f t="shared" si="9"/>
        <v>-100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90"/>
      <c r="AL13" s="46">
        <v>119865.46724</v>
      </c>
      <c r="AM13" s="46">
        <f t="shared" si="12"/>
        <v>-100</v>
      </c>
    </row>
    <row r="14" spans="1:39" ht="21.75" customHeight="1">
      <c r="A14" s="43" t="s">
        <v>47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>
        <v>495.787667</v>
      </c>
      <c r="N14" s="46">
        <v>385.212702</v>
      </c>
      <c r="O14" s="46">
        <f t="shared" si="4"/>
        <v>28.7049114491557</v>
      </c>
      <c r="P14" s="45">
        <v>619.95173</v>
      </c>
      <c r="Q14" s="46">
        <v>483.119024</v>
      </c>
      <c r="R14" s="46">
        <f t="shared" si="5"/>
        <v>28.3227733131039</v>
      </c>
      <c r="S14" s="90">
        <v>748.40947</v>
      </c>
      <c r="T14" s="46">
        <v>581.646776</v>
      </c>
      <c r="U14" s="46">
        <f t="shared" si="6"/>
        <v>28.6707845518944</v>
      </c>
      <c r="V14" s="45"/>
      <c r="W14" s="46">
        <v>681.076624</v>
      </c>
      <c r="X14" s="46">
        <f t="shared" si="7"/>
        <v>-100</v>
      </c>
      <c r="Y14" s="45"/>
      <c r="Z14" s="46"/>
      <c r="AA14" s="46" t="e">
        <f t="shared" si="8"/>
        <v>#DIV/0!</v>
      </c>
      <c r="AB14" s="45"/>
      <c r="AC14" s="46">
        <v>891.03634</v>
      </c>
      <c r="AD14" s="46"/>
      <c r="AE14" s="45"/>
      <c r="AF14" s="46">
        <v>1000.953821</v>
      </c>
      <c r="AG14" s="46">
        <f t="shared" si="10"/>
        <v>-100</v>
      </c>
      <c r="AH14" s="45"/>
      <c r="AI14" s="46">
        <v>1104.441437</v>
      </c>
      <c r="AJ14" s="46">
        <f t="shared" si="11"/>
        <v>-100</v>
      </c>
      <c r="AK14" s="90"/>
      <c r="AL14" s="46">
        <v>1211.407242</v>
      </c>
      <c r="AM14" s="46">
        <f t="shared" si="12"/>
        <v>-100</v>
      </c>
    </row>
    <row r="15" spans="1:39" ht="21.75" customHeight="1">
      <c r="A15" s="43" t="s">
        <v>48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-16.2364522659813</v>
      </c>
      <c r="M15" s="45">
        <v>659.672981999999</v>
      </c>
      <c r="N15" s="46">
        <v>822.876508999999</v>
      </c>
      <c r="O15" s="46">
        <f t="shared" si="4"/>
        <v>-19.8332951803829</v>
      </c>
      <c r="P15" s="45">
        <v>758.808329999994</v>
      </c>
      <c r="Q15" s="46">
        <v>930.404013999999</v>
      </c>
      <c r="R15" s="46">
        <f t="shared" si="5"/>
        <v>-18.4431366823408</v>
      </c>
      <c r="S15" s="90">
        <v>897.128038999992</v>
      </c>
      <c r="T15" s="46">
        <v>1034.46112999999</v>
      </c>
      <c r="U15" s="46">
        <f t="shared" si="6"/>
        <v>-13.2758096962038</v>
      </c>
      <c r="V15" s="45"/>
      <c r="W15" s="46">
        <v>1137.27219500001</v>
      </c>
      <c r="X15" s="46">
        <f t="shared" si="7"/>
        <v>-100</v>
      </c>
      <c r="Y15" s="45"/>
      <c r="Z15" s="46"/>
      <c r="AA15" s="46" t="e">
        <f t="shared" si="8"/>
        <v>#DIV/0!</v>
      </c>
      <c r="AB15" s="45"/>
      <c r="AC15" s="46">
        <v>1616.54849399999</v>
      </c>
      <c r="AD15" s="46"/>
      <c r="AE15" s="45"/>
      <c r="AF15" s="46">
        <v>1925.055334</v>
      </c>
      <c r="AG15" s="46">
        <f t="shared" si="10"/>
        <v>-100</v>
      </c>
      <c r="AH15" s="45"/>
      <c r="AI15" s="46">
        <v>2020.27350199999</v>
      </c>
      <c r="AJ15" s="46">
        <f t="shared" si="11"/>
        <v>-100</v>
      </c>
      <c r="AK15" s="90"/>
      <c r="AL15" s="46">
        <v>2192.89141599999</v>
      </c>
      <c r="AM15" s="46">
        <f t="shared" si="12"/>
        <v>-100</v>
      </c>
    </row>
    <row r="16" spans="1:39" ht="21.75" customHeight="1">
      <c r="A16" s="43" t="s">
        <v>49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650.727063319545</v>
      </c>
      <c r="M16" s="87">
        <v>31.620791</v>
      </c>
      <c r="N16" s="46">
        <v>4.486277</v>
      </c>
      <c r="O16" s="46">
        <f t="shared" si="4"/>
        <v>604.833673890399</v>
      </c>
      <c r="P16" s="45">
        <v>32.259316</v>
      </c>
      <c r="Q16" s="46">
        <v>5.055543</v>
      </c>
      <c r="R16" s="46">
        <f t="shared" si="5"/>
        <v>538.097945166325</v>
      </c>
      <c r="S16" s="90">
        <v>33.061674</v>
      </c>
      <c r="T16" s="46">
        <v>6.32191</v>
      </c>
      <c r="U16" s="46">
        <f t="shared" si="6"/>
        <v>422.969703776232</v>
      </c>
      <c r="V16" s="45"/>
      <c r="W16" s="46">
        <v>8.002668</v>
      </c>
      <c r="X16" s="46">
        <f t="shared" si="7"/>
        <v>-100</v>
      </c>
      <c r="Y16" s="45"/>
      <c r="Z16" s="46"/>
      <c r="AA16" s="46" t="e">
        <f t="shared" si="8"/>
        <v>#DIV/0!</v>
      </c>
      <c r="AB16" s="45"/>
      <c r="AC16" s="46">
        <v>12.342723</v>
      </c>
      <c r="AD16" s="46"/>
      <c r="AE16" s="45"/>
      <c r="AF16" s="46">
        <v>13.255926</v>
      </c>
      <c r="AG16" s="46">
        <f t="shared" si="10"/>
        <v>-100</v>
      </c>
      <c r="AH16" s="45"/>
      <c r="AI16" s="46">
        <v>16.118269</v>
      </c>
      <c r="AJ16" s="46">
        <f t="shared" si="11"/>
        <v>-100</v>
      </c>
      <c r="AK16" s="90"/>
      <c r="AL16" s="46">
        <v>16.934713</v>
      </c>
      <c r="AM16" s="46">
        <f t="shared" si="12"/>
        <v>-100</v>
      </c>
    </row>
    <row r="17" spans="1:39" s="26" customFormat="1" ht="21.75" customHeight="1">
      <c r="A17" s="62" t="s">
        <v>138</v>
      </c>
      <c r="B17" s="63"/>
      <c r="C17" s="64"/>
      <c r="D17" s="65">
        <v>7764.023653</v>
      </c>
      <c r="E17" s="66">
        <v>5958.947013</v>
      </c>
      <c r="F17" s="66">
        <f aca="true" t="shared" si="13" ref="F17:F25">SUM(D17-E17)/E17*100</f>
        <v>30.2918726422983</v>
      </c>
      <c r="G17" s="65">
        <v>17191.746569</v>
      </c>
      <c r="H17" s="66">
        <v>15612.253478</v>
      </c>
      <c r="I17" s="66">
        <f aca="true" t="shared" si="14" ref="I17:I25">SUM(G17-H17)/H17*100</f>
        <v>10.1170090097867</v>
      </c>
      <c r="J17" s="65">
        <v>23377.036824</v>
      </c>
      <c r="K17" s="66">
        <v>22203.15213</v>
      </c>
      <c r="L17" s="66">
        <f aca="true" t="shared" si="15" ref="L17:L25">SUM(J17-K17)/K17*100</f>
        <v>5.28701819960914</v>
      </c>
      <c r="M17" s="88">
        <v>26164.655417</v>
      </c>
      <c r="N17" s="66">
        <v>27313.679808</v>
      </c>
      <c r="O17" s="66">
        <f aca="true" t="shared" si="16" ref="O17:O25">SUM(M17-N17)/N17*100</f>
        <v>-4.20677257358585</v>
      </c>
      <c r="P17" s="66">
        <v>28314.542882</v>
      </c>
      <c r="Q17" s="66">
        <v>31237.131748</v>
      </c>
      <c r="R17" s="66">
        <f aca="true" t="shared" si="17" ref="R17:R25">SUM(P17-Q17)/Q17*100</f>
        <v>-9.35613707934987</v>
      </c>
      <c r="S17" s="97">
        <v>30405.62692</v>
      </c>
      <c r="T17" s="66">
        <v>34877.428929</v>
      </c>
      <c r="U17" s="66">
        <f aca="true" t="shared" si="18" ref="U17:U25">SUM(S17-T17)/T17*100</f>
        <v>-12.8214783781891</v>
      </c>
      <c r="V17" s="66"/>
      <c r="W17" s="66">
        <v>38401.213437</v>
      </c>
      <c r="X17" s="66">
        <f aca="true" t="shared" si="19" ref="X17:X25">SUM(V17-W17)/W17*100</f>
        <v>-100</v>
      </c>
      <c r="Y17" s="66"/>
      <c r="Z17" s="66">
        <v>42014.512492</v>
      </c>
      <c r="AA17" s="66">
        <f aca="true" t="shared" si="20" ref="AA17:AA25">SUM(Y17-Z17)/Z17*100</f>
        <v>-100</v>
      </c>
      <c r="AB17" s="66"/>
      <c r="AC17" s="66">
        <v>45210.586722</v>
      </c>
      <c r="AD17" s="66">
        <f aca="true" t="shared" si="21" ref="AD17:AD25">SUM(AB17-AC17)/AC17*100</f>
        <v>-100</v>
      </c>
      <c r="AE17" s="66"/>
      <c r="AF17" s="66">
        <v>47887.80466</v>
      </c>
      <c r="AG17" s="66">
        <f aca="true" t="shared" si="22" ref="AG17:AG25">SUM(AE17-AF17)/AF17*100</f>
        <v>-100</v>
      </c>
      <c r="AH17" s="66"/>
      <c r="AI17" s="66">
        <v>51144.116208</v>
      </c>
      <c r="AJ17" s="66">
        <f aca="true" t="shared" si="23" ref="AJ17:AJ25">SUM(AH17-AI17)/AI17*100</f>
        <v>-100</v>
      </c>
      <c r="AK17" s="101"/>
      <c r="AL17" s="66">
        <v>55442.246677</v>
      </c>
      <c r="AM17" s="66">
        <f aca="true" t="shared" si="24" ref="AM17:AM25">SUM(AK17-AL17)/AL17*100</f>
        <v>-100</v>
      </c>
    </row>
    <row r="18" spans="1:39" s="26" customFormat="1" ht="21.75" customHeight="1">
      <c r="A18" s="62" t="s">
        <v>139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88">
        <v>73936.271036</v>
      </c>
      <c r="N18" s="66">
        <v>58522.207706</v>
      </c>
      <c r="O18" s="66">
        <f t="shared" si="16"/>
        <v>26.3388274882522</v>
      </c>
      <c r="P18" s="66">
        <v>77883.81231</v>
      </c>
      <c r="Q18" s="66">
        <v>61182.468115</v>
      </c>
      <c r="R18" s="66">
        <f t="shared" si="17"/>
        <v>27.2975980040683</v>
      </c>
      <c r="S18" s="97">
        <v>82725.035696</v>
      </c>
      <c r="T18" s="66">
        <v>65416.646616</v>
      </c>
      <c r="U18" s="66">
        <f t="shared" si="18"/>
        <v>26.4586920537235</v>
      </c>
      <c r="V18" s="66"/>
      <c r="W18" s="66">
        <v>68972.757467</v>
      </c>
      <c r="X18" s="66">
        <f t="shared" si="19"/>
        <v>-100</v>
      </c>
      <c r="Y18" s="66"/>
      <c r="Z18" s="66">
        <v>72857.616535</v>
      </c>
      <c r="AA18" s="66">
        <f t="shared" si="20"/>
        <v>-100</v>
      </c>
      <c r="AB18" s="66"/>
      <c r="AC18" s="66">
        <v>76576.739525</v>
      </c>
      <c r="AD18" s="66">
        <f t="shared" si="21"/>
        <v>-100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101"/>
      <c r="AL18" s="66">
        <v>88935.635144</v>
      </c>
      <c r="AM18" s="66">
        <f t="shared" si="24"/>
        <v>-100</v>
      </c>
    </row>
    <row r="19" spans="1:39" s="27" customFormat="1" ht="21.75" customHeight="1">
      <c r="A19" s="67" t="s">
        <v>140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89">
        <v>189.557878</v>
      </c>
      <c r="N19" s="71">
        <v>221.028197</v>
      </c>
      <c r="O19" s="71">
        <f t="shared" si="16"/>
        <v>-14.2381467284014</v>
      </c>
      <c r="P19" s="70">
        <v>277.212336</v>
      </c>
      <c r="Q19" s="71">
        <v>413.771509</v>
      </c>
      <c r="R19" s="71">
        <f t="shared" si="17"/>
        <v>-33.003522482743</v>
      </c>
      <c r="S19" s="98">
        <v>481.258546</v>
      </c>
      <c r="T19" s="71">
        <v>572.71364918</v>
      </c>
      <c r="U19" s="71">
        <f t="shared" si="18"/>
        <v>-15.9687311994299</v>
      </c>
      <c r="V19" s="70"/>
      <c r="W19" s="71">
        <v>603.081308</v>
      </c>
      <c r="X19" s="71">
        <f t="shared" si="19"/>
        <v>-100</v>
      </c>
      <c r="Y19" s="70"/>
      <c r="Z19" s="71">
        <v>692.469499</v>
      </c>
      <c r="AA19" s="71">
        <f t="shared" si="20"/>
        <v>-100</v>
      </c>
      <c r="AB19" s="70"/>
      <c r="AC19" s="71">
        <v>719.104148</v>
      </c>
      <c r="AD19" s="71">
        <f t="shared" si="21"/>
        <v>-100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8"/>
      <c r="AL19" s="71">
        <v>826.552209</v>
      </c>
      <c r="AM19" s="71">
        <f t="shared" si="24"/>
        <v>-100</v>
      </c>
    </row>
    <row r="20" spans="1:39" s="27" customFormat="1" ht="21.75" customHeight="1">
      <c r="A20" s="72" t="s">
        <v>141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>
        <v>29188.468463</v>
      </c>
      <c r="N20" s="71">
        <v>26963.861441</v>
      </c>
      <c r="O20" s="71">
        <f t="shared" si="16"/>
        <v>8.2503280432133</v>
      </c>
      <c r="P20" s="70">
        <v>34886.763387</v>
      </c>
      <c r="Q20" s="71">
        <v>31935.785813</v>
      </c>
      <c r="R20" s="71">
        <f t="shared" si="17"/>
        <v>9.24034746249693</v>
      </c>
      <c r="S20" s="98">
        <v>40460.065688</v>
      </c>
      <c r="T20" s="71">
        <v>36810.000377</v>
      </c>
      <c r="U20" s="71">
        <f t="shared" si="18"/>
        <v>9.915961080187</v>
      </c>
      <c r="V20" s="70"/>
      <c r="W20" s="71">
        <v>41578.957793</v>
      </c>
      <c r="X20" s="71">
        <f t="shared" si="19"/>
        <v>-100</v>
      </c>
      <c r="Y20" s="70"/>
      <c r="Z20" s="71">
        <v>46648.12457</v>
      </c>
      <c r="AA20" s="71">
        <f t="shared" si="20"/>
        <v>-100</v>
      </c>
      <c r="AB20" s="70"/>
      <c r="AC20" s="71">
        <v>52800.389842</v>
      </c>
      <c r="AD20" s="71">
        <f t="shared" si="21"/>
        <v>-100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8"/>
      <c r="AL20" s="71">
        <v>72813.468875</v>
      </c>
      <c r="AM20" s="71">
        <f t="shared" si="24"/>
        <v>-100</v>
      </c>
    </row>
    <row r="21" spans="1:39" s="27" customFormat="1" ht="21.75" customHeight="1">
      <c r="A21" s="75" t="s">
        <v>142</v>
      </c>
      <c r="B21" s="76"/>
      <c r="C21" s="74" t="s">
        <v>143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>
        <v>27797</v>
      </c>
      <c r="N21" s="78">
        <v>26958</v>
      </c>
      <c r="O21" s="71">
        <f t="shared" si="16"/>
        <v>3.11224868313673</v>
      </c>
      <c r="P21" s="77">
        <v>33322</v>
      </c>
      <c r="Q21" s="78">
        <v>31324</v>
      </c>
      <c r="R21" s="71">
        <f t="shared" si="17"/>
        <v>6.37849572213</v>
      </c>
      <c r="S21" s="99">
        <v>38204</v>
      </c>
      <c r="T21" s="78">
        <v>35449</v>
      </c>
      <c r="U21" s="71">
        <f t="shared" si="18"/>
        <v>7.77172839854439</v>
      </c>
      <c r="V21" s="70"/>
      <c r="W21" s="78">
        <v>40257</v>
      </c>
      <c r="X21" s="71">
        <f t="shared" si="19"/>
        <v>-100</v>
      </c>
      <c r="Y21" s="70"/>
      <c r="Z21" s="78">
        <v>46789</v>
      </c>
      <c r="AA21" s="71">
        <f t="shared" si="20"/>
        <v>-100</v>
      </c>
      <c r="AB21" s="70"/>
      <c r="AC21" s="78">
        <v>54990</v>
      </c>
      <c r="AD21" s="71">
        <f t="shared" si="21"/>
        <v>-100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9"/>
      <c r="AL21" s="78">
        <v>74574</v>
      </c>
      <c r="AM21" s="71">
        <f t="shared" si="24"/>
        <v>-100</v>
      </c>
    </row>
    <row r="22" spans="1:39" s="27" customFormat="1" ht="21.75" customHeight="1">
      <c r="A22" s="79"/>
      <c r="B22" s="80"/>
      <c r="C22" s="81" t="s">
        <v>72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>
        <v>4720.218</v>
      </c>
      <c r="N22" s="71">
        <v>4487.038627</v>
      </c>
      <c r="O22" s="71">
        <f t="shared" si="16"/>
        <v>5.19673201823765</v>
      </c>
      <c r="P22" s="70">
        <v>5639.654023</v>
      </c>
      <c r="Q22" s="71">
        <v>5224.215144</v>
      </c>
      <c r="R22" s="71">
        <f t="shared" si="17"/>
        <v>7.95217784009395</v>
      </c>
      <c r="S22" s="98">
        <v>6443.739379</v>
      </c>
      <c r="T22" s="71">
        <v>5952.17528234</v>
      </c>
      <c r="U22" s="71">
        <f t="shared" si="18"/>
        <v>8.25856217840999</v>
      </c>
      <c r="V22" s="70"/>
      <c r="W22" s="71">
        <v>6733.638981</v>
      </c>
      <c r="X22" s="71">
        <f t="shared" si="19"/>
        <v>-100</v>
      </c>
      <c r="Y22" s="70"/>
      <c r="Z22" s="71">
        <v>7827.108515</v>
      </c>
      <c r="AA22" s="71">
        <f t="shared" si="20"/>
        <v>-100</v>
      </c>
      <c r="AB22" s="70"/>
      <c r="AC22" s="71">
        <v>9213.973114</v>
      </c>
      <c r="AD22" s="71">
        <f t="shared" si="21"/>
        <v>-100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8"/>
      <c r="AL22" s="71">
        <v>12452.853979</v>
      </c>
      <c r="AM22" s="71">
        <f t="shared" si="24"/>
        <v>-100</v>
      </c>
    </row>
    <row r="23" spans="1:39" s="27" customFormat="1" ht="21.75" customHeight="1">
      <c r="A23" s="75" t="s">
        <v>144</v>
      </c>
      <c r="B23" s="76"/>
      <c r="C23" s="74" t="s">
        <v>145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>
        <v>149285</v>
      </c>
      <c r="N23" s="78">
        <v>131659</v>
      </c>
      <c r="O23" s="71">
        <f t="shared" si="16"/>
        <v>13.3876149750492</v>
      </c>
      <c r="P23" s="77">
        <v>217981</v>
      </c>
      <c r="Q23" s="78">
        <v>157563</v>
      </c>
      <c r="R23" s="71">
        <f t="shared" si="17"/>
        <v>38.3452968019142</v>
      </c>
      <c r="S23" s="99">
        <v>250834</v>
      </c>
      <c r="T23" s="78">
        <v>180698</v>
      </c>
      <c r="U23" s="71">
        <f t="shared" si="18"/>
        <v>38.8139326389888</v>
      </c>
      <c r="V23" s="70"/>
      <c r="W23" s="78">
        <v>205820</v>
      </c>
      <c r="X23" s="71">
        <f t="shared" si="19"/>
        <v>-100</v>
      </c>
      <c r="Y23" s="70"/>
      <c r="Z23" s="78">
        <v>232329</v>
      </c>
      <c r="AA23" s="71">
        <f t="shared" si="20"/>
        <v>-100</v>
      </c>
      <c r="AB23" s="70"/>
      <c r="AC23" s="78">
        <v>264307</v>
      </c>
      <c r="AD23" s="71">
        <f t="shared" si="21"/>
        <v>-100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9"/>
      <c r="AL23" s="78">
        <v>366366</v>
      </c>
      <c r="AM23" s="71">
        <f t="shared" si="24"/>
        <v>-100</v>
      </c>
    </row>
    <row r="24" spans="1:39" s="27" customFormat="1" ht="21.75" customHeight="1">
      <c r="A24" s="79"/>
      <c r="B24" s="80"/>
      <c r="C24" s="81" t="s">
        <v>72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>
        <v>28500.192792</v>
      </c>
      <c r="N24" s="71">
        <v>26261.368836</v>
      </c>
      <c r="O24" s="71">
        <f t="shared" si="16"/>
        <v>8.52516093118089</v>
      </c>
      <c r="P24" s="70">
        <v>34655.837938</v>
      </c>
      <c r="Q24" s="71">
        <v>31120.955843</v>
      </c>
      <c r="R24" s="71">
        <f t="shared" si="17"/>
        <v>11.3585267523044</v>
      </c>
      <c r="S24" s="98">
        <v>40200.055424</v>
      </c>
      <c r="T24" s="71">
        <v>35857.276732</v>
      </c>
      <c r="U24" s="71">
        <f t="shared" si="18"/>
        <v>12.1112897793613</v>
      </c>
      <c r="V24" s="70"/>
      <c r="W24" s="71">
        <v>40518.563527</v>
      </c>
      <c r="X24" s="71">
        <f t="shared" si="19"/>
        <v>-100</v>
      </c>
      <c r="Y24" s="70"/>
      <c r="Z24" s="71">
        <v>45467.703099</v>
      </c>
      <c r="AA24" s="71">
        <f t="shared" si="20"/>
        <v>-100</v>
      </c>
      <c r="AB24" s="70"/>
      <c r="AC24" s="71">
        <v>51502.810231</v>
      </c>
      <c r="AD24" s="71">
        <f t="shared" si="21"/>
        <v>-100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8"/>
      <c r="AL24" s="71">
        <v>71124.228677</v>
      </c>
      <c r="AM24" s="71">
        <f t="shared" si="24"/>
        <v>-100</v>
      </c>
    </row>
    <row r="25" spans="1:39" s="27" customFormat="1" ht="21.75" customHeight="1">
      <c r="A25" s="67" t="s">
        <v>146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>
        <v>36.1711946236478</v>
      </c>
      <c r="N25" s="71">
        <v>47.535698</v>
      </c>
      <c r="O25" s="71">
        <f t="shared" si="16"/>
        <v>-23.9073030469695</v>
      </c>
      <c r="P25" s="70">
        <v>50.217052</v>
      </c>
      <c r="Q25" s="71">
        <v>62.306518</v>
      </c>
      <c r="R25" s="71">
        <f t="shared" si="17"/>
        <v>-19.4032123573331</v>
      </c>
      <c r="S25" s="98">
        <v>60.24464</v>
      </c>
      <c r="T25" s="71">
        <v>75.71589404</v>
      </c>
      <c r="U25" s="71">
        <f t="shared" si="18"/>
        <v>-20.4332977060625</v>
      </c>
      <c r="V25" s="70"/>
      <c r="W25" s="71">
        <v>95.013284</v>
      </c>
      <c r="X25" s="71">
        <f t="shared" si="19"/>
        <v>-100</v>
      </c>
      <c r="Y25" s="70"/>
      <c r="Z25" s="71">
        <v>103.54704</v>
      </c>
      <c r="AA25" s="71">
        <f t="shared" si="20"/>
        <v>-100</v>
      </c>
      <c r="AB25" s="70"/>
      <c r="AC25" s="71">
        <v>111.062316</v>
      </c>
      <c r="AD25" s="71">
        <f t="shared" si="21"/>
        <v>-100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8"/>
      <c r="AL25" s="71">
        <v>137.14905</v>
      </c>
      <c r="AM25" s="71">
        <f t="shared" si="24"/>
        <v>-100</v>
      </c>
    </row>
    <row r="26" spans="1:3" ht="18" customHeight="1">
      <c r="A26" s="82"/>
      <c r="B26" s="82"/>
      <c r="C26" s="82"/>
    </row>
    <row r="28" ht="18" customHeight="1">
      <c r="AL28" s="102"/>
    </row>
  </sheetData>
  <sheetProtection/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rintOptions/>
  <pageMargins left="0.67" right="0.24" top="0.79" bottom="0.43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11" t="s">
        <v>147</v>
      </c>
      <c r="B1" s="11" t="s">
        <v>148</v>
      </c>
      <c r="C1" s="12" t="s">
        <v>149</v>
      </c>
      <c r="D1" s="12" t="s">
        <v>150</v>
      </c>
      <c r="E1" s="13" t="s">
        <v>35</v>
      </c>
      <c r="F1" s="13" t="s">
        <v>38</v>
      </c>
      <c r="G1" s="13" t="s">
        <v>151</v>
      </c>
      <c r="H1" s="13" t="s">
        <v>152</v>
      </c>
      <c r="I1" s="13" t="s">
        <v>153</v>
      </c>
      <c r="K1" s="11" t="s">
        <v>147</v>
      </c>
      <c r="L1" s="5" t="s">
        <v>154</v>
      </c>
      <c r="M1" s="5" t="s">
        <v>155</v>
      </c>
    </row>
    <row r="2" spans="1:13" ht="15.75" customHeight="1">
      <c r="A2" s="14" t="s">
        <v>156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spans="1:13" ht="15.75" customHeight="1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157</v>
      </c>
      <c r="L3" s="23">
        <v>56</v>
      </c>
      <c r="M3" s="23">
        <v>65</v>
      </c>
    </row>
    <row r="4" spans="1:13" ht="15.75" customHeight="1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spans="1:13" ht="15.75" customHeight="1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spans="1:13" ht="15.75" customHeight="1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158</v>
      </c>
      <c r="L6" s="23">
        <v>18</v>
      </c>
      <c r="M6" s="23">
        <v>68</v>
      </c>
    </row>
    <row r="7" spans="1:13" ht="15.75" customHeight="1">
      <c r="A7" s="14" t="s">
        <v>157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spans="1:13" ht="15.75" customHeight="1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spans="1:13" ht="15.75" customHeight="1">
      <c r="A9" s="14" t="s">
        <v>158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spans="1:13" ht="15.75" customHeight="1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spans="1:13" ht="15.75" customHeight="1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spans="1:13" ht="15.75" customHeight="1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156</v>
      </c>
      <c r="L12" s="23">
        <v>2</v>
      </c>
      <c r="M12" s="23">
        <v>20</v>
      </c>
    </row>
    <row r="13" spans="11:13" ht="15.75" customHeight="1">
      <c r="K13" s="22" t="s">
        <v>6</v>
      </c>
      <c r="L13" s="23">
        <v>1</v>
      </c>
      <c r="M13" s="23">
        <v>0</v>
      </c>
    </row>
    <row r="14" spans="11:13" ht="15.75" customHeight="1">
      <c r="K14" s="22" t="s">
        <v>10</v>
      </c>
      <c r="L14" s="23">
        <v>0</v>
      </c>
      <c r="M14" s="23">
        <v>104</v>
      </c>
    </row>
    <row r="15" spans="11:13" ht="15.75" customHeight="1">
      <c r="K15" s="22" t="s">
        <v>17</v>
      </c>
      <c r="L15" s="23">
        <v>0</v>
      </c>
      <c r="M15" s="23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100" workbookViewId="0" topLeftCell="A1">
      <selection activeCell="M12" sqref="M12"/>
    </sheetView>
  </sheetViews>
  <sheetFormatPr defaultColWidth="8.75390625" defaultRowHeight="14.25"/>
  <cols>
    <col min="2" max="2" width="14.375" style="0" customWidth="1"/>
    <col min="3" max="3" width="10.375" style="0" customWidth="1"/>
    <col min="4" max="4" width="12.625" style="0" customWidth="1"/>
    <col min="5" max="16" width="9.75390625" style="0" customWidth="1"/>
    <col min="17" max="17" width="7.25390625" style="0" customWidth="1"/>
  </cols>
  <sheetData>
    <row r="1" spans="1:17" s="1" customFormat="1" ht="30.75" customHeight="1">
      <c r="A1" s="3" t="s">
        <v>159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160</v>
      </c>
      <c r="O1" s="4" t="s">
        <v>15</v>
      </c>
      <c r="P1" s="4" t="s">
        <v>16</v>
      </c>
      <c r="Q1" s="10" t="s">
        <v>17</v>
      </c>
    </row>
    <row r="2" spans="1:17" ht="33" customHeight="1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spans="1:17" ht="33" customHeight="1">
      <c r="A3" s="7" t="s">
        <v>46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spans="1:17" ht="33" customHeight="1">
      <c r="A4" s="5" t="s">
        <v>161</v>
      </c>
      <c r="B4" s="5"/>
      <c r="C4" s="6">
        <f>C2-C3</f>
        <v>5205.527842</v>
      </c>
      <c r="D4" s="6">
        <f aca="true" t="shared" si="0" ref="D4:Q4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spans="1:17" ht="24.75" customHeight="1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 ht="15">
      <c r="B8" t="s">
        <v>162</v>
      </c>
      <c r="C8" t="s">
        <v>163</v>
      </c>
      <c r="D8" t="s">
        <v>164</v>
      </c>
    </row>
    <row r="9" spans="1:4" s="2" customFormat="1" ht="15">
      <c r="A9" s="2" t="s">
        <v>62</v>
      </c>
      <c r="B9" s="8">
        <v>45958.689415</v>
      </c>
      <c r="C9" s="8">
        <v>45723.6291</v>
      </c>
      <c r="D9" s="8">
        <f>B9-C9</f>
        <v>235.060314999995</v>
      </c>
    </row>
    <row r="10" spans="1:4" ht="15">
      <c r="A10" t="s">
        <v>165</v>
      </c>
      <c r="B10" s="9">
        <v>14284.09</v>
      </c>
      <c r="C10" s="9">
        <v>14098.338687</v>
      </c>
      <c r="D10" s="9">
        <f aca="true" t="shared" si="1" ref="D10:D17">B10-C10</f>
        <v>185.751312999997</v>
      </c>
    </row>
    <row r="11" spans="1:4" ht="15">
      <c r="A11" t="s">
        <v>64</v>
      </c>
      <c r="B11" s="9">
        <v>8775.361</v>
      </c>
      <c r="C11" s="9">
        <v>8618.971674</v>
      </c>
      <c r="D11" s="9">
        <f t="shared" si="1"/>
        <v>156.389326000002</v>
      </c>
    </row>
    <row r="12" spans="1:4" ht="15">
      <c r="A12" t="s">
        <v>166</v>
      </c>
      <c r="B12" s="9">
        <v>3588.71</v>
      </c>
      <c r="C12" s="9">
        <v>3588.711047</v>
      </c>
      <c r="D12" s="9">
        <f t="shared" si="1"/>
        <v>-0.0010470000006535</v>
      </c>
    </row>
    <row r="13" spans="1:4" s="2" customFormat="1" ht="15">
      <c r="A13" s="2" t="s">
        <v>167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 ht="15">
      <c r="A14" t="s">
        <v>67</v>
      </c>
      <c r="B14" s="9">
        <v>2908.27</v>
      </c>
      <c r="C14" s="9">
        <v>2820.82621</v>
      </c>
      <c r="D14" s="9">
        <f t="shared" si="1"/>
        <v>87.4437899999998</v>
      </c>
    </row>
    <row r="15" spans="1:4" ht="15">
      <c r="A15" t="s">
        <v>68</v>
      </c>
      <c r="B15" s="9">
        <v>747.76</v>
      </c>
      <c r="C15" s="9">
        <v>668.153996</v>
      </c>
      <c r="D15" s="9">
        <f t="shared" si="1"/>
        <v>79.606004</v>
      </c>
    </row>
    <row r="16" spans="1:4" s="2" customFormat="1" ht="15">
      <c r="A16" s="2" t="s">
        <v>69</v>
      </c>
      <c r="B16" s="8">
        <v>3444.9166</v>
      </c>
      <c r="C16" s="8">
        <v>3137.586889</v>
      </c>
      <c r="D16" s="8">
        <f t="shared" si="1"/>
        <v>307.329711</v>
      </c>
    </row>
    <row r="17" spans="1:4" ht="15">
      <c r="A17" t="s">
        <v>45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2016-07-18T08:24:00Z</cp:lastPrinted>
  <dcterms:created xsi:type="dcterms:W3CDTF">2008-10-23T01:43:00Z</dcterms:created>
  <dcterms:modified xsi:type="dcterms:W3CDTF">2017-07-18T09:43:42Z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