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2016年1-12月寿险报表" sheetId="1" r:id="rId1"/>
    <sheet name="2016年1-12月财险数据表" sheetId="2" r:id="rId2"/>
    <sheet name="比较" sheetId="3" r:id="rId3"/>
    <sheet name="Sheet2" sheetId="4" r:id="rId4"/>
    <sheet name="Sheet1" sheetId="5" r:id="rId5"/>
  </sheets>
  <definedNames>
    <definedName name="_xlnm.Print_Area" localSheetId="2">'比较'!$AE$2:$AM$22</definedName>
    <definedName name="_xlnm.Print_Titles" localSheetId="1">'2016年1-12月财险数据表'!$49:51</definedName>
    <definedName name="_xlnm.Print_Titles" localSheetId="0">'2016年1-12月寿险报表'!$1:$3</definedName>
    <definedName name="_xlnm.Print_Titles" localSheetId="2">'比较'!$A:B</definedName>
    <definedName name="_xlnm.Print_Area" localSheetId="4">'Sheet1'!$K$10</definedName>
    <definedName name="_xlnm._FilterDatabase" localSheetId="3" hidden="1">'Sheet2'!$K$1:$M$15</definedName>
  </definedNames>
  <calcPr fullCalcOnLoad="1"/>
</workbook>
</file>

<file path=xl/sharedStrings.xml><?xml version="1.0" encoding="utf-8"?>
<sst xmlns="http://schemas.openxmlformats.org/spreadsheetml/2006/main" count="390" uniqueCount="168">
  <si>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2016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1-12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</si>
  <si>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</si>
  <si>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</si>
  <si>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</si>
  <si>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</si>
  <si>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</si>
  <si>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</si>
  <si>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</si>
  <si>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</si>
  <si>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</si>
  <si>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</si>
  <si>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</si>
  <si>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</si>
  <si>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</si>
  <si>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</si>
  <si>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</si>
  <si>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</si>
  <si>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</si>
  <si>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</si>
  <si>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</si>
  <si>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</si>
  <si>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</si>
  <si>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</si>
  <si>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</si>
  <si>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</si>
  <si>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</si>
  <si>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</si>
  <si>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</si>
  <si>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</si>
  <si>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</si>
  <si>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</si>
  <si>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</si>
  <si>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</si>
  <si>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</si>
  <si>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</si>
  <si>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</si>
  <si>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</si>
  <si>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</si>
  <si>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</si>
  <si>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</si>
  <si>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</si>
  <si>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</si>
  <si>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</si>
  <si>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</si>
  <si>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</si>
  <si>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</si>
  <si>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</si>
  <si>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</si>
  <si>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</si>
  <si>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</si>
  <si>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</si>
  <si>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</si>
  <si>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</si>
  <si>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</si>
  <si>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</si>
  <si>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</si>
  <si>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</si>
  <si>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2016年1-12月全市保费收入376895.67万元，同比增长13.18%。全市赔给付支出126454.98万元，同比增长34.42%。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</si>
  <si>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1-12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</si>
  <si>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</si>
  <si>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</si>
  <si>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</si>
  <si>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</si>
  <si>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</si>
  <si>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</si>
  <si>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</si>
  <si>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</si>
  <si>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</si>
  <si>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</si>
  <si>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</si>
  <si>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</si>
  <si>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</si>
  <si>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/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</si>
  <si>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</si>
  <si>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</si>
  <si>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</si>
  <si>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</si>
  <si>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</si>
  <si>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</si>
  <si>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</si>
  <si>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</si>
  <si>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</si>
  <si>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</si>
  <si>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</si>
  <si>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</si>
  <si>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</si>
  <si>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</si>
  <si>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</si>
  <si>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</si>
  <si>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</si>
  <si>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</si>
  <si>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</si>
  <si>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</si>
  <si>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</si>
  <si>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</si>
  <si>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</si>
  <si>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</si>
  <si>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</si>
  <si>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</si>
  <si>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</si>
  <si>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</si>
  <si>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</si>
  <si>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</si>
  <si>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</si>
  <si>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</si>
  <si>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</si>
  <si>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</si>
  <si>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</si>
  <si>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</si>
  <si>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2016年1-2月</t>
  </si>
  <si>
    <t>2015年1-2月</t>
  </si>
  <si>
    <t>2016年1-3月</t>
  </si>
  <si>
    <t>2015年1-3月</t>
  </si>
  <si>
    <t>2016年1-4月</t>
  </si>
  <si>
    <t>2015年1-4月</t>
  </si>
  <si>
    <t>2016年1-5月</t>
  </si>
  <si>
    <t>2015年1-5月</t>
  </si>
  <si>
    <t>2016年1-6月</t>
  </si>
  <si>
    <t>2015年1-6月</t>
  </si>
  <si>
    <t>2016年1-7月</t>
  </si>
  <si>
    <t>2015年1-7月</t>
  </si>
  <si>
    <t>2016年1-8月</t>
  </si>
  <si>
    <t>2015年1-8月</t>
  </si>
  <si>
    <t>2016年1-9月</t>
  </si>
  <si>
    <t>2015年1-9月</t>
  </si>
  <si>
    <t>2016年1-10月</t>
  </si>
  <si>
    <t>2015年1-10月</t>
  </si>
  <si>
    <t>2016年1-11月</t>
  </si>
  <si>
    <t>2015年1-11月</t>
  </si>
  <si>
    <t>2016年1-12月</t>
  </si>
  <si>
    <t>2015年1-12月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</si>
  <si>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</si>
  <si>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</si>
  <si>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</si>
  <si>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</si>
  <si>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</si>
  <si>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</si>
  <si>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</si>
  <si>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</si>
  <si>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</si>
  <si>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</si>
  <si>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</si>
  <si>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</si>
  <si>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</si>
  <si>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</si>
  <si>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</si>
  <si>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</si>
  <si>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</si>
  <si>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</si>
  <si>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</si>
  <si>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</si>
  <si>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</si>
  <si>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</si>
  <si>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</si>
  <si>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</si>
  <si>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</si>
  <si>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</si>
  <si>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</si>
  <si>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</si>
  <si>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family val="0"/>
      </rPr>
      <t>项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</si>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</sst>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_ * #,##0_ ;_ * \-#,##0_ ;_ * &quot;-&quot;??_ ;_ @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73">
    <font>
      <sz val="1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521F5"/>
      <name val="宋体"/>
      <family val="0"/>
    </font>
    <font>
      <b/>
      <sz val="10"/>
      <color theme="1"/>
      <name val="宋体"/>
      <family val="0"/>
    </font>
    <font>
      <b/>
      <sz val="10"/>
      <color rgb="FF0B17B5"/>
      <name val="宋体"/>
      <family val="0"/>
    </font>
    <font>
      <sz val="10"/>
      <color rgb="FF0B17B5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6" tint="0.799830019474029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49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" fillId="33" borderId="9" xfId="0" applyFont="1" applyFill="1" applyBorder="1" applyAlignment="1">
      <alignment vertical="center" wrapText="1"/>
    </xf>
    <xf numFmtId="176" fontId="3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177" fontId="70" fillId="33" borderId="9" xfId="65" applyNumberFormat="1" applyFont="1" applyFill="1" applyBorder="1" applyAlignment="1">
      <alignment horizontal="center" vertical="center" wrapText="1"/>
      <protection/>
    </xf>
    <xf numFmtId="176" fontId="70" fillId="33" borderId="9" xfId="65" applyNumberFormat="1" applyFont="1" applyFill="1" applyBorder="1" applyAlignment="1">
      <alignment horizontal="center" vertical="center" wrapText="1"/>
      <protection/>
    </xf>
    <xf numFmtId="43" fontId="70" fillId="33" borderId="9" xfId="65" applyNumberFormat="1" applyFont="1" applyFill="1" applyBorder="1" applyAlignment="1">
      <alignment horizontal="center" vertical="center" wrapText="1"/>
      <protection/>
    </xf>
    <xf numFmtId="43" fontId="71" fillId="33" borderId="10" xfId="65" applyNumberFormat="1" applyFont="1" applyFill="1" applyBorder="1" applyAlignment="1">
      <alignment horizontal="center" vertical="center" wrapText="1"/>
      <protection/>
    </xf>
    <xf numFmtId="177" fontId="72" fillId="33" borderId="11" xfId="65" applyNumberFormat="1" applyFont="1" applyFill="1" applyBorder="1" applyAlignment="1">
      <alignment vertical="center"/>
      <protection/>
    </xf>
    <xf numFmtId="178" fontId="72" fillId="33" borderId="11" xfId="65" applyNumberFormat="1" applyFont="1" applyFill="1" applyBorder="1" applyAlignment="1">
      <alignment vertical="center"/>
      <protection/>
    </xf>
    <xf numFmtId="179" fontId="72" fillId="33" borderId="9" xfId="65" applyNumberFormat="1" applyFont="1" applyFill="1" applyBorder="1" applyAlignment="1">
      <alignment vertical="center" wrapText="1"/>
      <protection/>
    </xf>
    <xf numFmtId="43" fontId="72" fillId="33" borderId="9" xfId="65" applyNumberFormat="1" applyFont="1" applyFill="1" applyBorder="1" applyAlignment="1">
      <alignment vertical="center" wrapText="1"/>
      <protection/>
    </xf>
    <xf numFmtId="179" fontId="72" fillId="33" borderId="11" xfId="65" applyNumberFormat="1" applyFont="1" applyFill="1" applyBorder="1" applyAlignment="1">
      <alignment vertical="center" wrapText="1"/>
      <protection/>
    </xf>
    <xf numFmtId="43" fontId="72" fillId="33" borderId="11" xfId="65" applyNumberFormat="1" applyFont="1" applyFill="1" applyBorder="1" applyAlignment="1">
      <alignment vertical="center" wrapText="1"/>
      <protection/>
    </xf>
    <xf numFmtId="178" fontId="72" fillId="33" borderId="11" xfId="65" applyNumberFormat="1" applyFont="1" applyFill="1" applyBorder="1" applyAlignment="1">
      <alignment vertical="center" wrapText="1"/>
      <protection/>
    </xf>
    <xf numFmtId="43" fontId="71" fillId="33" borderId="9" xfId="65" applyNumberFormat="1" applyFont="1" applyFill="1" applyBorder="1" applyAlignment="1">
      <alignment horizontal="center" vertical="center" wrapText="1"/>
      <protection/>
    </xf>
    <xf numFmtId="177" fontId="72" fillId="33" borderId="9" xfId="6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57" fontId="9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76" fontId="8" fillId="35" borderId="9" xfId="0" applyNumberFormat="1" applyFont="1" applyFill="1" applyBorder="1" applyAlignment="1">
      <alignment horizontal="center" vertical="center"/>
    </xf>
    <xf numFmtId="176" fontId="4" fillId="35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176" fontId="8" fillId="36" borderId="9" xfId="0" applyNumberFormat="1" applyFont="1" applyFill="1" applyBorder="1" applyAlignment="1">
      <alignment horizontal="center" vertical="center"/>
    </xf>
    <xf numFmtId="176" fontId="4" fillId="36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176" fontId="8" fillId="37" borderId="9" xfId="0" applyNumberFormat="1" applyFont="1" applyFill="1" applyBorder="1" applyAlignment="1">
      <alignment horizontal="center" vertical="center"/>
    </xf>
    <xf numFmtId="176" fontId="4" fillId="37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180" fontId="8" fillId="37" borderId="9" xfId="0" applyNumberFormat="1" applyFont="1" applyFill="1" applyBorder="1" applyAlignment="1">
      <alignment horizontal="center" vertical="center"/>
    </xf>
    <xf numFmtId="180" fontId="4" fillId="37" borderId="9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8" fillId="3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1" fontId="10" fillId="0" borderId="9" xfId="0" applyNumberFormat="1" applyFont="1" applyFill="1" applyBorder="1" applyAlignment="1">
      <alignment horizontal="center" vertical="center"/>
    </xf>
    <xf numFmtId="181" fontId="4" fillId="34" borderId="9" xfId="0" applyNumberFormat="1" applyFont="1" applyFill="1" applyBorder="1" applyAlignment="1">
      <alignment horizontal="center" vertical="center"/>
    </xf>
    <xf numFmtId="43" fontId="8" fillId="34" borderId="9" xfId="0" applyNumberFormat="1" applyFont="1" applyFill="1" applyBorder="1" applyAlignment="1">
      <alignment horizontal="center" vertical="center"/>
    </xf>
    <xf numFmtId="181" fontId="10" fillId="34" borderId="9" xfId="0" applyNumberFormat="1" applyFont="1" applyFill="1" applyBorder="1" applyAlignment="1">
      <alignment horizontal="center" vertical="center"/>
    </xf>
    <xf numFmtId="43" fontId="4" fillId="36" borderId="9" xfId="0" applyNumberFormat="1" applyFont="1" applyFill="1" applyBorder="1" applyAlignment="1">
      <alignment horizontal="center" vertical="center"/>
    </xf>
    <xf numFmtId="43" fontId="8" fillId="37" borderId="9" xfId="0" applyNumberFormat="1" applyFont="1" applyFill="1" applyBorder="1" applyAlignment="1">
      <alignment horizontal="center" vertical="center"/>
    </xf>
    <xf numFmtId="178" fontId="8" fillId="37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/>
    </xf>
    <xf numFmtId="180" fontId="13" fillId="33" borderId="9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0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76" fontId="13" fillId="0" borderId="9" xfId="0" applyNumberFormat="1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33" borderId="9" xfId="0" applyFont="1" applyFill="1" applyBorder="1" applyAlignment="1">
      <alignment vertical="center" wrapText="1"/>
    </xf>
    <xf numFmtId="176" fontId="16" fillId="33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176" fontId="14" fillId="33" borderId="9" xfId="0" applyNumberFormat="1" applyFont="1" applyFill="1" applyBorder="1" applyAlignment="1">
      <alignment horizontal="center" vertical="center"/>
    </xf>
    <xf numFmtId="176" fontId="14" fillId="33" borderId="9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/>
    </xf>
    <xf numFmtId="176" fontId="14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43" fontId="21" fillId="33" borderId="9" xfId="65" applyNumberFormat="1" applyFont="1" applyFill="1" applyBorder="1" applyAlignment="1">
      <alignment horizontal="center" vertical="center" wrapText="1"/>
      <protection/>
    </xf>
    <xf numFmtId="176" fontId="14" fillId="0" borderId="9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tabSelected="1" zoomScaleSheetLayoutView="100" workbookViewId="0" topLeftCell="A1">
      <pane xSplit="3" ySplit="4" topLeftCell="D20" activePane="bottomRight" state="frozen"/>
      <selection pane="bottomRight" activeCell="I63" sqref="I63"/>
    </sheetView>
  </sheetViews>
  <sheetFormatPr defaultColWidth="9.00390625" defaultRowHeight="14.25"/>
  <cols>
    <col min="1" max="1" width="4.625" style="30" customWidth="1"/>
    <col min="2" max="2" width="9.25390625" style="30" customWidth="1"/>
    <col min="3" max="3" width="10.50390625" style="0" customWidth="1"/>
    <col min="4" max="9" width="10.25390625" style="32" customWidth="1"/>
    <col min="10" max="10" width="9.00390625" style="32" customWidth="1"/>
    <col min="11" max="11" width="9.25390625" style="32" customWidth="1"/>
    <col min="12" max="13" width="9.875" style="32" customWidth="1"/>
    <col min="14" max="14" width="9.75390625" style="32" customWidth="1"/>
    <col min="15" max="15" width="9.875" style="32" customWidth="1"/>
    <col min="16" max="16" width="8.25390625" style="32" customWidth="1"/>
    <col min="17" max="17" width="9.125" style="32" customWidth="1"/>
  </cols>
  <sheetData>
    <row r="1" spans="1:17" ht="27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/>
      <c r="O1"/>
      <c r="P1"/>
      <c r="Q1"/>
    </row>
    <row r="2" spans="1:17" ht="14.25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/>
      <c r="M2"/>
      <c r="N2"/>
      <c r="O2"/>
      <c r="P2"/>
      <c r="Q2"/>
    </row>
    <row r="3" spans="1:17" s="1" customFormat="1" ht="19.5" customHeight="1">
      <c r="A3" s="163" t="s">
        <v>2</v>
      </c>
      <c r="B3" s="163"/>
      <c r="C3" s="16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86" t="s">
        <v>15</v>
      </c>
      <c r="P3" s="4" t="s">
        <v>16</v>
      </c>
      <c r="Q3" s="10" t="s">
        <v>17</v>
      </c>
    </row>
    <row r="4" spans="1:17" ht="19.5" customHeight="1">
      <c r="A4" s="165" t="s">
        <v>18</v>
      </c>
      <c r="B4" s="165" t="s">
        <v>3</v>
      </c>
      <c r="C4" s="166">
        <f aca="true" t="shared" si="0" ref="C4:C9">SUM(D4:Q4)</f>
        <v>275586.476589</v>
      </c>
      <c r="D4" s="167">
        <v>62995.985031</v>
      </c>
      <c r="E4" s="167">
        <v>48562.197695999996</v>
      </c>
      <c r="F4" s="167">
        <v>6290.27</v>
      </c>
      <c r="G4" s="167">
        <v>17137.714249999997</v>
      </c>
      <c r="H4" s="167">
        <v>34057.353043</v>
      </c>
      <c r="I4" s="167">
        <v>18870.291806</v>
      </c>
      <c r="J4" s="167">
        <v>7922.02</v>
      </c>
      <c r="K4" s="167">
        <v>33290.695724000005</v>
      </c>
      <c r="L4" s="167">
        <v>6264.007511000001</v>
      </c>
      <c r="M4" s="167">
        <v>11817.557004000002</v>
      </c>
      <c r="N4" s="167">
        <v>11431.649563</v>
      </c>
      <c r="O4" s="187">
        <v>16151.12885</v>
      </c>
      <c r="P4" s="167">
        <v>620.5720530000004</v>
      </c>
      <c r="Q4" s="167">
        <v>175.03405800000002</v>
      </c>
    </row>
    <row r="5" spans="1:17" ht="19.5" customHeight="1">
      <c r="A5" s="165"/>
      <c r="B5" s="165" t="s">
        <v>19</v>
      </c>
      <c r="C5" s="166">
        <v>14.52</v>
      </c>
      <c r="D5" s="167">
        <v>4.96</v>
      </c>
      <c r="E5" s="167">
        <v>23.21275011625088</v>
      </c>
      <c r="F5" s="167">
        <v>5.176677529440665</v>
      </c>
      <c r="G5" s="167">
        <v>-12.729314391319168</v>
      </c>
      <c r="H5" s="167">
        <v>30.13211312793316</v>
      </c>
      <c r="I5" s="167">
        <v>-30.23767378139087</v>
      </c>
      <c r="J5" s="167">
        <v>-49.49</v>
      </c>
      <c r="K5" s="167">
        <v>81.98003092757766</v>
      </c>
      <c r="L5" s="167">
        <v>1.014584317577305</v>
      </c>
      <c r="M5" s="167">
        <v>8.619914530472883</v>
      </c>
      <c r="N5" s="167">
        <v>-8.15</v>
      </c>
      <c r="O5" s="187">
        <v>125707.20400373891</v>
      </c>
      <c r="P5" s="174">
        <v>0</v>
      </c>
      <c r="Q5" s="167">
        <v>0</v>
      </c>
    </row>
    <row r="6" spans="1:17" ht="19.5" customHeight="1">
      <c r="A6" s="165"/>
      <c r="B6" s="165" t="s">
        <v>20</v>
      </c>
      <c r="C6" s="166">
        <v>2.24</v>
      </c>
      <c r="D6" s="167">
        <v>22.858881107199608</v>
      </c>
      <c r="E6" s="167">
        <v>17.621400838337923</v>
      </c>
      <c r="F6" s="167">
        <v>2.2825031466914423</v>
      </c>
      <c r="G6" s="167">
        <v>6.21863397004004</v>
      </c>
      <c r="H6" s="167">
        <v>12.358136532872017</v>
      </c>
      <c r="I6" s="167">
        <v>6.8473214068999795</v>
      </c>
      <c r="J6" s="167">
        <v>2.874604043729846</v>
      </c>
      <c r="K6" s="167">
        <v>12.07994533550664</v>
      </c>
      <c r="L6" s="167">
        <v>2.272973474072866</v>
      </c>
      <c r="M6" s="167">
        <v>4.288148370075608</v>
      </c>
      <c r="N6" s="167">
        <v>4.148117028270861</v>
      </c>
      <c r="O6" s="167">
        <v>5.860639117676019</v>
      </c>
      <c r="P6" s="173">
        <v>0.2251823313977412</v>
      </c>
      <c r="Q6" s="173">
        <v>0.06351329722939912</v>
      </c>
    </row>
    <row r="7" spans="1:17" ht="19.5" customHeight="1">
      <c r="A7" s="165"/>
      <c r="B7" s="168" t="s">
        <v>21</v>
      </c>
      <c r="C7" s="169">
        <f t="shared" si="0"/>
        <v>173893.757196</v>
      </c>
      <c r="D7" s="170">
        <v>32973.395860000004</v>
      </c>
      <c r="E7" s="170">
        <v>16604.603940999998</v>
      </c>
      <c r="F7" s="170">
        <v>1629.516245</v>
      </c>
      <c r="G7" s="170">
        <v>6943.026690000001</v>
      </c>
      <c r="H7" s="170">
        <v>17229.453427</v>
      </c>
      <c r="I7" s="170">
        <v>16447.55948</v>
      </c>
      <c r="J7" s="170">
        <v>7267.52</v>
      </c>
      <c r="K7" s="170">
        <v>30191.995216000003</v>
      </c>
      <c r="L7" s="170">
        <v>5611.062847</v>
      </c>
      <c r="M7" s="170">
        <v>11083.251359000002</v>
      </c>
      <c r="N7" s="170">
        <v>11248.895966</v>
      </c>
      <c r="O7" s="170">
        <v>15867.870054000003</v>
      </c>
      <c r="P7" s="170">
        <v>620.5720530000004</v>
      </c>
      <c r="Q7" s="167">
        <v>175.03405800000002</v>
      </c>
    </row>
    <row r="8" spans="1:17" ht="19.5" customHeight="1">
      <c r="A8" s="171"/>
      <c r="B8" s="165" t="s">
        <v>19</v>
      </c>
      <c r="C8" s="166">
        <v>12.68</v>
      </c>
      <c r="D8" s="46">
        <v>-2.17</v>
      </c>
      <c r="E8" s="46">
        <v>29.421659839748205</v>
      </c>
      <c r="F8" s="46">
        <v>-10.525150817483443</v>
      </c>
      <c r="G8" s="46">
        <v>-38.55324142198743</v>
      </c>
      <c r="H8" s="46">
        <v>50.275238624383704</v>
      </c>
      <c r="I8" s="46">
        <v>-33.280013547031814</v>
      </c>
      <c r="J8" s="46">
        <v>-52.45</v>
      </c>
      <c r="K8" s="46">
        <v>90.49126728048427</v>
      </c>
      <c r="L8" s="46">
        <v>33.17179372211179</v>
      </c>
      <c r="M8" s="46">
        <v>5.3278798360583535</v>
      </c>
      <c r="N8" s="46">
        <v>-9.11</v>
      </c>
      <c r="O8" s="46">
        <v>123500.7949369061</v>
      </c>
      <c r="P8" s="174">
        <v>0</v>
      </c>
      <c r="Q8" s="46">
        <v>0</v>
      </c>
    </row>
    <row r="9" spans="1:17" ht="19.5" customHeight="1">
      <c r="A9" s="165" t="s">
        <v>22</v>
      </c>
      <c r="B9" s="172" t="s">
        <v>23</v>
      </c>
      <c r="C9" s="166">
        <f t="shared" si="0"/>
        <v>144650.341283</v>
      </c>
      <c r="D9" s="173">
        <v>49762.497172</v>
      </c>
      <c r="E9" s="173">
        <v>43253.645468999996</v>
      </c>
      <c r="F9" s="172">
        <v>4630.71</v>
      </c>
      <c r="G9" s="173">
        <v>12651.202381999998</v>
      </c>
      <c r="H9" s="173">
        <v>22213.544863000003</v>
      </c>
      <c r="I9" s="173">
        <v>4850.212213</v>
      </c>
      <c r="J9" s="172">
        <v>0</v>
      </c>
      <c r="K9" s="173">
        <v>2578.104889</v>
      </c>
      <c r="L9" s="173">
        <v>4.867319999999999</v>
      </c>
      <c r="M9" s="173">
        <v>1086.4558120000002</v>
      </c>
      <c r="N9" s="173">
        <v>514.817563</v>
      </c>
      <c r="O9" s="173">
        <v>2932.4407969999997</v>
      </c>
      <c r="P9" s="173">
        <v>0</v>
      </c>
      <c r="Q9" s="173">
        <v>171.842803</v>
      </c>
    </row>
    <row r="10" spans="1:17" ht="19.5" customHeight="1">
      <c r="A10" s="165"/>
      <c r="B10" s="165" t="s">
        <v>19</v>
      </c>
      <c r="C10" s="166">
        <v>39.74</v>
      </c>
      <c r="D10" s="167">
        <v>41.82110004050234</v>
      </c>
      <c r="E10" s="167">
        <v>34.14300131369983</v>
      </c>
      <c r="F10" s="167">
        <v>21.193586884834016</v>
      </c>
      <c r="G10" s="167">
        <v>48.07376609426343</v>
      </c>
      <c r="H10" s="167">
        <v>29.081936377689075</v>
      </c>
      <c r="I10" s="167">
        <v>34.86167770236766</v>
      </c>
      <c r="J10" s="165">
        <v>0</v>
      </c>
      <c r="K10" s="167">
        <v>37.23433164403449</v>
      </c>
      <c r="L10" s="167">
        <v>-99.87102741729488</v>
      </c>
      <c r="M10" s="167">
        <v>78.49062272916787</v>
      </c>
      <c r="N10" s="167">
        <v>95.3</v>
      </c>
      <c r="O10" s="167">
        <v>924.4864138061338</v>
      </c>
      <c r="P10" s="174">
        <v>0</v>
      </c>
      <c r="Q10" s="167">
        <v>0</v>
      </c>
    </row>
    <row r="11" spans="1:17" ht="19.5" customHeight="1">
      <c r="A11" s="165"/>
      <c r="B11" s="165" t="s">
        <v>20</v>
      </c>
      <c r="C11" s="166">
        <v>3.02</v>
      </c>
      <c r="D11" s="167">
        <v>34.401921717310415</v>
      </c>
      <c r="E11" s="167">
        <v>29.90220768603425</v>
      </c>
      <c r="F11" s="167">
        <v>3.2013128755363844</v>
      </c>
      <c r="G11" s="167">
        <v>8.746057748490657</v>
      </c>
      <c r="H11" s="167">
        <v>15.35671790745415</v>
      </c>
      <c r="I11" s="167">
        <v>3.353059640219473</v>
      </c>
      <c r="J11" s="165">
        <v>0</v>
      </c>
      <c r="K11" s="167">
        <v>1.7823012833105507</v>
      </c>
      <c r="L11" s="174">
        <v>0.00336488663409191</v>
      </c>
      <c r="M11" s="167">
        <v>0.7510910809912383</v>
      </c>
      <c r="N11" s="167">
        <v>0.3559048381315529</v>
      </c>
      <c r="O11" s="167">
        <v>2.027261581957038</v>
      </c>
      <c r="P11" s="167">
        <v>0</v>
      </c>
      <c r="Q11" s="167">
        <v>0.11879875393020992</v>
      </c>
    </row>
    <row r="12" spans="1:17" ht="19.5" customHeight="1">
      <c r="A12" s="165"/>
      <c r="B12" s="165" t="s">
        <v>24</v>
      </c>
      <c r="C12" s="166">
        <f>SUM(D12:Q12)</f>
        <v>46500.650397000005</v>
      </c>
      <c r="D12" s="167">
        <v>26973.977251</v>
      </c>
      <c r="E12" s="167">
        <v>10444.733380999998</v>
      </c>
      <c r="F12" s="167">
        <v>681.82</v>
      </c>
      <c r="G12" s="167">
        <v>1276.429465</v>
      </c>
      <c r="H12" s="167">
        <v>2534.41172</v>
      </c>
      <c r="I12" s="167">
        <v>1992.404756</v>
      </c>
      <c r="J12" s="165">
        <v>0</v>
      </c>
      <c r="K12" s="167">
        <v>252.5585</v>
      </c>
      <c r="L12" s="174">
        <v>0.038919999999999996</v>
      </c>
      <c r="M12" s="167">
        <v>148.612639</v>
      </c>
      <c r="N12" s="167">
        <v>119.837255</v>
      </c>
      <c r="O12" s="167">
        <v>2050.079177</v>
      </c>
      <c r="P12" s="167">
        <v>0</v>
      </c>
      <c r="Q12" s="167">
        <v>25.747332999999998</v>
      </c>
    </row>
    <row r="13" spans="1:17" ht="19.5" customHeight="1">
      <c r="A13" s="165"/>
      <c r="B13" s="165" t="s">
        <v>25</v>
      </c>
      <c r="C13" s="166">
        <f aca="true" t="shared" si="1" ref="C13:C22">SUM(D13:Q13)</f>
        <v>70750.04308100001</v>
      </c>
      <c r="D13" s="174">
        <v>14078.773694999998</v>
      </c>
      <c r="E13" s="174">
        <v>27621.065773000002</v>
      </c>
      <c r="F13" s="167">
        <v>2465.21</v>
      </c>
      <c r="G13" s="167">
        <v>5488.723609</v>
      </c>
      <c r="H13" s="167">
        <v>15963.563018</v>
      </c>
      <c r="I13" s="167">
        <v>2430.1029000000003</v>
      </c>
      <c r="J13" s="165">
        <v>0</v>
      </c>
      <c r="K13" s="167">
        <v>1828.4684</v>
      </c>
      <c r="L13" s="174">
        <v>4.5365</v>
      </c>
      <c r="M13" s="167">
        <v>455.36480700000004</v>
      </c>
      <c r="N13" s="167">
        <v>319.233829</v>
      </c>
      <c r="O13" s="167">
        <v>0</v>
      </c>
      <c r="P13" s="167">
        <v>0</v>
      </c>
      <c r="Q13" s="167">
        <v>95.00055</v>
      </c>
    </row>
    <row r="14" spans="1:17" ht="19.5" customHeight="1">
      <c r="A14" s="165"/>
      <c r="B14" s="165" t="s">
        <v>26</v>
      </c>
      <c r="C14" s="166">
        <f t="shared" si="1"/>
        <v>0.08</v>
      </c>
      <c r="D14" s="5">
        <v>0</v>
      </c>
      <c r="E14" s="46">
        <v>0</v>
      </c>
      <c r="F14" s="5">
        <v>0.08</v>
      </c>
      <c r="G14" s="46">
        <v>0</v>
      </c>
      <c r="H14" s="46">
        <v>0</v>
      </c>
      <c r="I14" s="46">
        <v>0</v>
      </c>
      <c r="J14" s="165">
        <v>0</v>
      </c>
      <c r="K14" s="167">
        <v>0</v>
      </c>
      <c r="L14" s="174">
        <v>0</v>
      </c>
      <c r="M14" s="167">
        <v>0</v>
      </c>
      <c r="N14" s="174">
        <v>0</v>
      </c>
      <c r="O14" s="174">
        <v>0</v>
      </c>
      <c r="P14" s="174">
        <v>0</v>
      </c>
      <c r="Q14" s="174">
        <v>0</v>
      </c>
    </row>
    <row r="15" spans="1:17" ht="19.5" customHeight="1">
      <c r="A15" s="165"/>
      <c r="B15" s="165" t="s">
        <v>27</v>
      </c>
      <c r="C15" s="166">
        <f t="shared" si="1"/>
        <v>760.089844</v>
      </c>
      <c r="D15" s="5">
        <v>0</v>
      </c>
      <c r="E15" s="46">
        <v>5.147387999999999</v>
      </c>
      <c r="F15" s="46">
        <v>323.05</v>
      </c>
      <c r="G15" s="46">
        <v>0.254436</v>
      </c>
      <c r="H15" s="46">
        <v>341.886415</v>
      </c>
      <c r="I15" s="46">
        <v>53.778155000000005</v>
      </c>
      <c r="J15" s="165">
        <v>0</v>
      </c>
      <c r="K15" s="167">
        <v>0</v>
      </c>
      <c r="L15" s="174">
        <v>0</v>
      </c>
      <c r="M15" s="167">
        <v>33.602237</v>
      </c>
      <c r="N15" s="167">
        <v>2.3712129999999996</v>
      </c>
      <c r="O15" s="167">
        <v>0</v>
      </c>
      <c r="P15" s="174">
        <v>0</v>
      </c>
      <c r="Q15" s="167">
        <v>0</v>
      </c>
    </row>
    <row r="16" spans="1:17" ht="19.5" customHeight="1">
      <c r="A16" s="165"/>
      <c r="B16" s="175" t="s">
        <v>28</v>
      </c>
      <c r="C16" s="166">
        <f t="shared" si="1"/>
        <v>19426.392351</v>
      </c>
      <c r="D16" s="167">
        <v>4773.309468</v>
      </c>
      <c r="E16" s="46">
        <v>4540.399352</v>
      </c>
      <c r="F16" s="167">
        <v>1001.38</v>
      </c>
      <c r="G16" s="167">
        <v>4289.00929</v>
      </c>
      <c r="H16" s="167">
        <v>3030.016264</v>
      </c>
      <c r="I16" s="167">
        <v>0</v>
      </c>
      <c r="J16" s="167">
        <v>0</v>
      </c>
      <c r="K16" s="167">
        <v>458.05080000000004</v>
      </c>
      <c r="L16" s="174">
        <v>0.244</v>
      </c>
      <c r="M16" s="167">
        <v>351.920911</v>
      </c>
      <c r="N16" s="167">
        <v>56.15856699999999</v>
      </c>
      <c r="O16" s="167">
        <v>877.616719</v>
      </c>
      <c r="P16" s="174">
        <v>0</v>
      </c>
      <c r="Q16" s="167">
        <v>48.28698</v>
      </c>
    </row>
    <row r="17" spans="1:17" ht="19.5" customHeight="1">
      <c r="A17" s="165"/>
      <c r="B17" s="175" t="s">
        <v>29</v>
      </c>
      <c r="C17" s="166">
        <f t="shared" si="1"/>
        <v>2852.8492410000003</v>
      </c>
      <c r="D17" s="167">
        <v>1754.5430399999998</v>
      </c>
      <c r="E17" s="167">
        <v>171.55674299999998</v>
      </c>
      <c r="F17" s="167">
        <v>0.96</v>
      </c>
      <c r="G17" s="167">
        <v>320.07968200000005</v>
      </c>
      <c r="H17" s="167">
        <v>219.639066</v>
      </c>
      <c r="I17" s="167">
        <v>284.236846</v>
      </c>
      <c r="J17" s="167">
        <v>0</v>
      </c>
      <c r="K17" s="167">
        <v>38.058155</v>
      </c>
      <c r="L17" s="174">
        <v>0.0479</v>
      </c>
      <c r="M17" s="167">
        <v>53.115432</v>
      </c>
      <c r="N17" s="167">
        <v>5.122960000000001</v>
      </c>
      <c r="O17" s="167">
        <v>2.681477</v>
      </c>
      <c r="P17" s="174">
        <v>0</v>
      </c>
      <c r="Q17" s="167">
        <v>2.8079400000000003</v>
      </c>
    </row>
    <row r="18" spans="1:17" ht="19.5" customHeight="1">
      <c r="A18" s="165"/>
      <c r="B18" s="175" t="s">
        <v>30</v>
      </c>
      <c r="C18" s="166">
        <f t="shared" si="1"/>
        <v>340.0995569999996</v>
      </c>
      <c r="D18" s="167">
        <v>57.65203399999999</v>
      </c>
      <c r="E18" s="167">
        <v>152.80838399999962</v>
      </c>
      <c r="F18" s="167">
        <v>99.97</v>
      </c>
      <c r="G18" s="167">
        <v>0</v>
      </c>
      <c r="H18" s="167">
        <v>0</v>
      </c>
      <c r="I18" s="167">
        <v>0</v>
      </c>
      <c r="J18" s="167">
        <v>0</v>
      </c>
      <c r="K18" s="167">
        <v>0.8557899999999999</v>
      </c>
      <c r="L18" s="174">
        <v>0</v>
      </c>
      <c r="M18" s="167">
        <v>16.71961</v>
      </c>
      <c r="N18" s="167">
        <v>12.093739000000001</v>
      </c>
      <c r="O18" s="167">
        <v>0</v>
      </c>
      <c r="P18" s="174"/>
      <c r="Q18" s="167">
        <v>0</v>
      </c>
    </row>
    <row r="19" spans="1:17" ht="19.5" customHeight="1">
      <c r="A19" s="165"/>
      <c r="B19" s="175" t="s">
        <v>31</v>
      </c>
      <c r="C19" s="166">
        <f t="shared" si="1"/>
        <v>4020.1368119999993</v>
      </c>
      <c r="D19" s="46">
        <v>2124.2416839999996</v>
      </c>
      <c r="E19" s="46">
        <v>317.934448</v>
      </c>
      <c r="F19" s="46">
        <v>58.24</v>
      </c>
      <c r="G19" s="46">
        <v>1276.7058999999997</v>
      </c>
      <c r="H19" s="46">
        <v>124.02838</v>
      </c>
      <c r="I19" s="46">
        <v>89.68955600000001</v>
      </c>
      <c r="J19" s="167">
        <v>0</v>
      </c>
      <c r="K19" s="167">
        <v>0.11324400000000001</v>
      </c>
      <c r="L19" s="174">
        <v>0</v>
      </c>
      <c r="M19" s="167">
        <v>27.120176</v>
      </c>
      <c r="N19" s="167">
        <v>0</v>
      </c>
      <c r="O19" s="167">
        <v>2.0634240000000004</v>
      </c>
      <c r="P19" s="174">
        <v>0</v>
      </c>
      <c r="Q19" s="167">
        <v>0</v>
      </c>
    </row>
    <row r="20" spans="1:17" ht="19.5" customHeight="1">
      <c r="A20" s="165"/>
      <c r="B20" s="176" t="s">
        <v>32</v>
      </c>
      <c r="C20" s="166">
        <f t="shared" si="1"/>
        <v>54023.944073</v>
      </c>
      <c r="D20" s="177">
        <v>20645.626984000002</v>
      </c>
      <c r="E20" s="167">
        <v>14000.704351999999</v>
      </c>
      <c r="F20" s="167">
        <v>1609.7794920000001</v>
      </c>
      <c r="G20" s="167">
        <v>3915.0536760000005</v>
      </c>
      <c r="H20" s="167">
        <v>6277.603158</v>
      </c>
      <c r="I20" s="167">
        <v>2999.740393</v>
      </c>
      <c r="J20" s="165">
        <v>0</v>
      </c>
      <c r="K20" s="167">
        <v>862.8714990000002</v>
      </c>
      <c r="L20" s="174">
        <v>0.0479</v>
      </c>
      <c r="M20" s="167">
        <v>545.9578489999999</v>
      </c>
      <c r="N20" s="167">
        <v>332.69596599999994</v>
      </c>
      <c r="O20" s="167">
        <v>2662.0200010000003</v>
      </c>
      <c r="P20" s="174">
        <v>0</v>
      </c>
      <c r="Q20" s="167">
        <v>171.842803</v>
      </c>
    </row>
    <row r="21" spans="1:17" ht="19.5" customHeight="1">
      <c r="A21" s="165"/>
      <c r="B21" s="178" t="s">
        <v>33</v>
      </c>
      <c r="C21" s="166">
        <f t="shared" si="1"/>
        <v>27117.54796232388</v>
      </c>
      <c r="D21" s="177">
        <v>5187.522692000001</v>
      </c>
      <c r="E21" s="167">
        <v>7403.4668679999995</v>
      </c>
      <c r="F21" s="167">
        <v>923.2354913238805</v>
      </c>
      <c r="G21" s="179">
        <v>3094.3263989999996</v>
      </c>
      <c r="H21" s="179">
        <v>5595.8747619999995</v>
      </c>
      <c r="I21" s="167">
        <v>739.287895</v>
      </c>
      <c r="J21" s="165">
        <v>0</v>
      </c>
      <c r="K21" s="167">
        <v>633.1332</v>
      </c>
      <c r="L21" s="174">
        <v>0</v>
      </c>
      <c r="M21" s="167">
        <v>705.8415360000002</v>
      </c>
      <c r="N21" s="167">
        <v>125.46</v>
      </c>
      <c r="O21" s="167">
        <v>2559.826659</v>
      </c>
      <c r="P21" s="174">
        <v>0</v>
      </c>
      <c r="Q21" s="167">
        <v>149.57246</v>
      </c>
    </row>
    <row r="22" spans="1:17" ht="19.5" customHeight="1">
      <c r="A22" s="165"/>
      <c r="B22" s="176" t="s">
        <v>34</v>
      </c>
      <c r="C22" s="180">
        <f t="shared" si="1"/>
        <v>13324</v>
      </c>
      <c r="D22" s="5">
        <v>3509</v>
      </c>
      <c r="E22" s="5">
        <v>3340</v>
      </c>
      <c r="F22" s="5">
        <v>252</v>
      </c>
      <c r="G22" s="5">
        <v>838</v>
      </c>
      <c r="H22" s="5">
        <v>2316</v>
      </c>
      <c r="I22" s="5">
        <v>752</v>
      </c>
      <c r="J22" s="165">
        <v>0</v>
      </c>
      <c r="K22" s="165">
        <v>320</v>
      </c>
      <c r="L22" s="165">
        <v>0</v>
      </c>
      <c r="M22" s="165">
        <v>509</v>
      </c>
      <c r="N22" s="165">
        <v>207</v>
      </c>
      <c r="O22" s="165">
        <v>1159</v>
      </c>
      <c r="P22" s="174">
        <v>0</v>
      </c>
      <c r="Q22" s="165">
        <v>122</v>
      </c>
    </row>
    <row r="23" spans="1:17" ht="19.5" customHeight="1">
      <c r="A23" s="165"/>
      <c r="B23" s="176" t="s">
        <v>35</v>
      </c>
      <c r="C23" s="128" t="s">
        <v>36</v>
      </c>
      <c r="D23" s="167">
        <v>1460.705426047307</v>
      </c>
      <c r="E23" s="167">
        <v>551.756547280084</v>
      </c>
      <c r="F23" s="167">
        <v>3383.87930635838</v>
      </c>
      <c r="G23" s="167">
        <v>3893.2514677804297</v>
      </c>
      <c r="H23" s="167">
        <v>172.3510017783047</v>
      </c>
      <c r="I23" s="167">
        <v>274.299713467049</v>
      </c>
      <c r="J23" s="165">
        <v>0</v>
      </c>
      <c r="K23" s="167">
        <v>10658.80612244898</v>
      </c>
      <c r="L23" s="165">
        <v>0</v>
      </c>
      <c r="M23" s="167">
        <v>8188.571428571428</v>
      </c>
      <c r="N23" s="167">
        <v>1032</v>
      </c>
      <c r="O23" s="167">
        <v>5446.34</v>
      </c>
      <c r="P23" s="174">
        <v>0</v>
      </c>
      <c r="Q23" s="167">
        <v>142.92459016393443</v>
      </c>
    </row>
    <row r="24" spans="1:17" ht="19.5" customHeight="1">
      <c r="A24" s="165"/>
      <c r="B24" s="176" t="s">
        <v>37</v>
      </c>
      <c r="C24" s="128" t="s">
        <v>36</v>
      </c>
      <c r="D24" s="167">
        <v>4211.680640920295</v>
      </c>
      <c r="E24" s="167">
        <v>1474.3952815013406</v>
      </c>
      <c r="F24" s="167">
        <v>3868.3554185022</v>
      </c>
      <c r="G24" s="167">
        <v>4307.463610958302</v>
      </c>
      <c r="H24" s="167">
        <v>1463.5376174496646</v>
      </c>
      <c r="I24" s="167">
        <v>4452.58604651163</v>
      </c>
      <c r="J24" s="165">
        <v>0</v>
      </c>
      <c r="K24" s="167">
        <v>5556.186170212766</v>
      </c>
      <c r="L24" s="165">
        <v>0</v>
      </c>
      <c r="M24" s="167">
        <v>5028.070175438596</v>
      </c>
      <c r="N24" s="167">
        <v>9202</v>
      </c>
      <c r="O24" s="167">
        <v>13603.94</v>
      </c>
      <c r="P24" s="174">
        <v>0</v>
      </c>
      <c r="Q24" s="167">
        <v>335.3230769230769</v>
      </c>
    </row>
    <row r="25" spans="1:17" ht="19.5" customHeight="1">
      <c r="A25" s="165"/>
      <c r="B25" s="175" t="s">
        <v>38</v>
      </c>
      <c r="C25" s="128" t="s">
        <v>36</v>
      </c>
      <c r="D25" s="167">
        <v>23.31764054278593</v>
      </c>
      <c r="E25" s="167">
        <v>16.064738498426497</v>
      </c>
      <c r="F25" s="167">
        <v>54.27509293679999</v>
      </c>
      <c r="G25" s="167">
        <v>24.58233890214797</v>
      </c>
      <c r="H25" s="167">
        <v>13.131749460043196</v>
      </c>
      <c r="I25" s="167">
        <v>4.44126074498567</v>
      </c>
      <c r="J25" s="165">
        <v>0</v>
      </c>
      <c r="K25" s="167">
        <v>34.03</v>
      </c>
      <c r="L25" s="165">
        <v>0</v>
      </c>
      <c r="M25" s="167">
        <v>13.48747591522158</v>
      </c>
      <c r="N25" s="167">
        <v>8</v>
      </c>
      <c r="O25" s="167">
        <v>24.97</v>
      </c>
      <c r="P25" s="174">
        <v>0</v>
      </c>
      <c r="Q25" s="167">
        <v>23.770491803278688</v>
      </c>
    </row>
    <row r="26" spans="1:17" ht="19.5" customHeight="1">
      <c r="A26" s="165" t="s">
        <v>39</v>
      </c>
      <c r="B26" s="165" t="s">
        <v>23</v>
      </c>
      <c r="C26" s="166">
        <f>SUM(D26:Q26)</f>
        <v>7649.434694999999</v>
      </c>
      <c r="D26" s="167">
        <v>5887.986515</v>
      </c>
      <c r="E26" s="167">
        <v>266.21837300000004</v>
      </c>
      <c r="F26" s="165">
        <v>0</v>
      </c>
      <c r="G26" s="167">
        <v>266.610618</v>
      </c>
      <c r="H26" s="174">
        <v>0</v>
      </c>
      <c r="I26" s="167">
        <v>893.1976730000001</v>
      </c>
      <c r="J26" s="165">
        <v>0</v>
      </c>
      <c r="K26" s="167">
        <v>30.848351</v>
      </c>
      <c r="L26" s="167">
        <v>1.3400699999999994</v>
      </c>
      <c r="M26" s="167">
        <v>7.326987000000001</v>
      </c>
      <c r="N26" s="165">
        <v>0</v>
      </c>
      <c r="O26" s="167">
        <v>113.854853</v>
      </c>
      <c r="P26" s="165">
        <v>178.86</v>
      </c>
      <c r="Q26" s="167">
        <v>3.191255</v>
      </c>
    </row>
    <row r="27" spans="1:17" ht="19.5" customHeight="1">
      <c r="A27" s="165"/>
      <c r="B27" s="165" t="s">
        <v>19</v>
      </c>
      <c r="C27" s="166">
        <v>-39.54</v>
      </c>
      <c r="D27" s="167">
        <v>-46.50784041766023</v>
      </c>
      <c r="E27" s="167">
        <v>100.87970258092538</v>
      </c>
      <c r="F27" s="165">
        <v>0</v>
      </c>
      <c r="G27" s="167">
        <v>-56.90391066773772</v>
      </c>
      <c r="H27" s="167" t="s">
        <v>40</v>
      </c>
      <c r="I27" s="167">
        <v>8.365771123096067</v>
      </c>
      <c r="J27" s="165">
        <v>0</v>
      </c>
      <c r="K27" s="167">
        <v>-37.4442778185465</v>
      </c>
      <c r="L27" s="167">
        <v>-80.93755312134819</v>
      </c>
      <c r="M27" s="167">
        <v>152.03515220686805</v>
      </c>
      <c r="N27" s="165">
        <v>-100</v>
      </c>
      <c r="O27" s="165">
        <v>0</v>
      </c>
      <c r="P27" s="165">
        <v>0</v>
      </c>
      <c r="Q27" s="165">
        <v>0</v>
      </c>
    </row>
    <row r="28" spans="1:17" ht="19.5" customHeight="1">
      <c r="A28" s="165"/>
      <c r="B28" s="165" t="s">
        <v>20</v>
      </c>
      <c r="C28" s="166">
        <v>2.07</v>
      </c>
      <c r="D28" s="167">
        <v>76.97283197735699</v>
      </c>
      <c r="E28" s="167">
        <v>3.4802359078117484</v>
      </c>
      <c r="F28" s="165">
        <v>0</v>
      </c>
      <c r="G28" s="167">
        <v>3.485363672354353</v>
      </c>
      <c r="H28" s="174">
        <v>0</v>
      </c>
      <c r="I28" s="167">
        <v>11.676649433765775</v>
      </c>
      <c r="J28" s="165">
        <v>0</v>
      </c>
      <c r="K28" s="167">
        <v>0.4032762188317499</v>
      </c>
      <c r="L28" s="167">
        <v>0.01751854945406524</v>
      </c>
      <c r="M28" s="167">
        <v>0.0957846859558032</v>
      </c>
      <c r="N28" s="167">
        <v>0</v>
      </c>
      <c r="O28" s="167">
        <v>1.488408719593625</v>
      </c>
      <c r="P28" s="167">
        <v>2.3382120003836446</v>
      </c>
      <c r="Q28" s="167">
        <v>0.04171883449225264</v>
      </c>
    </row>
    <row r="29" spans="1:17" ht="19.5" customHeight="1">
      <c r="A29" s="165"/>
      <c r="B29" s="165" t="s">
        <v>41</v>
      </c>
      <c r="C29" s="166">
        <f aca="true" t="shared" si="2" ref="C29:C37">SUM(D29:Q29)</f>
        <v>882.9949259999999</v>
      </c>
      <c r="D29" s="167">
        <v>789.2213859999999</v>
      </c>
      <c r="E29" s="167">
        <v>22.481625</v>
      </c>
      <c r="F29" s="165">
        <v>0</v>
      </c>
      <c r="G29" s="167">
        <v>68.9816269999999</v>
      </c>
      <c r="H29" s="174">
        <v>0</v>
      </c>
      <c r="I29" s="165">
        <v>0</v>
      </c>
      <c r="J29" s="165">
        <v>0</v>
      </c>
      <c r="K29" s="167">
        <v>3.2878199999999995</v>
      </c>
      <c r="L29" s="167">
        <v>-1.0055320000000003</v>
      </c>
      <c r="M29" s="167">
        <v>0.028</v>
      </c>
      <c r="N29" s="165">
        <v>0</v>
      </c>
      <c r="O29" s="165">
        <v>0</v>
      </c>
      <c r="P29" s="165">
        <v>0</v>
      </c>
      <c r="Q29" s="165">
        <v>0</v>
      </c>
    </row>
    <row r="30" spans="1:17" ht="19.5" customHeight="1">
      <c r="A30" s="165"/>
      <c r="B30" s="165" t="s">
        <v>25</v>
      </c>
      <c r="C30" s="166">
        <f t="shared" si="2"/>
        <v>76.340057</v>
      </c>
      <c r="D30" s="167">
        <v>30.443837</v>
      </c>
      <c r="E30" s="167">
        <v>44.89622</v>
      </c>
      <c r="F30" s="165">
        <v>0</v>
      </c>
      <c r="G30" s="167">
        <v>0</v>
      </c>
      <c r="H30" s="174">
        <v>0</v>
      </c>
      <c r="I30" s="165">
        <v>0</v>
      </c>
      <c r="J30" s="165">
        <v>0</v>
      </c>
      <c r="K30" s="165">
        <v>0</v>
      </c>
      <c r="L30" s="167">
        <v>1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</row>
    <row r="31" spans="1:17" ht="19.5" customHeight="1">
      <c r="A31" s="165"/>
      <c r="B31" s="165" t="s">
        <v>28</v>
      </c>
      <c r="C31" s="166">
        <f t="shared" si="2"/>
        <v>25.734167</v>
      </c>
      <c r="D31" s="167">
        <v>18.228187</v>
      </c>
      <c r="E31" s="167">
        <v>5.94644</v>
      </c>
      <c r="F31" s="165">
        <v>0</v>
      </c>
      <c r="G31" s="165">
        <v>0</v>
      </c>
      <c r="H31" s="174">
        <v>0</v>
      </c>
      <c r="I31" s="165">
        <v>0</v>
      </c>
      <c r="J31" s="165">
        <v>0</v>
      </c>
      <c r="K31" s="165">
        <v>0</v>
      </c>
      <c r="L31" s="167">
        <v>1.5595400000000001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</row>
    <row r="32" spans="1:17" ht="19.5" customHeight="1">
      <c r="A32" s="165"/>
      <c r="B32" s="165" t="s">
        <v>29</v>
      </c>
      <c r="C32" s="166">
        <f t="shared" si="2"/>
        <v>4951.365867</v>
      </c>
      <c r="D32" s="167">
        <v>3902.838211</v>
      </c>
      <c r="E32" s="167">
        <v>28.860054000000005</v>
      </c>
      <c r="F32" s="165">
        <v>0</v>
      </c>
      <c r="G32" s="167">
        <v>60.83038000000002</v>
      </c>
      <c r="H32" s="174">
        <v>0</v>
      </c>
      <c r="I32" s="167">
        <v>848.6602150000001</v>
      </c>
      <c r="J32" s="165">
        <v>0</v>
      </c>
      <c r="K32" s="167">
        <v>2.823118</v>
      </c>
      <c r="L32" s="167">
        <v>0</v>
      </c>
      <c r="M32" s="167">
        <v>2.5413240000000004</v>
      </c>
      <c r="N32" s="167">
        <v>0</v>
      </c>
      <c r="O32" s="167">
        <v>103.7289</v>
      </c>
      <c r="P32" s="167">
        <v>0</v>
      </c>
      <c r="Q32" s="167">
        <v>1.0836649999999999</v>
      </c>
    </row>
    <row r="33" spans="1:17" ht="19.5" customHeight="1">
      <c r="A33" s="165"/>
      <c r="B33" s="165" t="s">
        <v>30</v>
      </c>
      <c r="C33" s="166">
        <f t="shared" si="2"/>
        <v>0</v>
      </c>
      <c r="D33" s="165">
        <v>0</v>
      </c>
      <c r="E33" s="165">
        <v>0</v>
      </c>
      <c r="F33" s="165">
        <v>0</v>
      </c>
      <c r="G33" s="165">
        <v>0</v>
      </c>
      <c r="H33" s="174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</row>
    <row r="34" spans="1:17" ht="19.5" customHeight="1">
      <c r="A34" s="165"/>
      <c r="B34" s="165" t="s">
        <v>31</v>
      </c>
      <c r="C34" s="166">
        <f t="shared" si="2"/>
        <v>1712.9996780000001</v>
      </c>
      <c r="D34" s="167">
        <v>1147.254894</v>
      </c>
      <c r="E34" s="167">
        <v>164.03403400000002</v>
      </c>
      <c r="F34" s="165">
        <v>0</v>
      </c>
      <c r="G34" s="167">
        <v>136.79861100000005</v>
      </c>
      <c r="H34" s="174">
        <v>0</v>
      </c>
      <c r="I34" s="167">
        <v>44.537458</v>
      </c>
      <c r="J34" s="165">
        <v>0</v>
      </c>
      <c r="K34" s="167">
        <v>24.737413</v>
      </c>
      <c r="L34" s="167">
        <v>-0.21393799999999985</v>
      </c>
      <c r="M34" s="167">
        <v>4.757663</v>
      </c>
      <c r="N34" s="167">
        <v>0</v>
      </c>
      <c r="O34" s="167">
        <v>10.125952999999999</v>
      </c>
      <c r="P34" s="167">
        <v>178.86</v>
      </c>
      <c r="Q34" s="167">
        <v>2.10759</v>
      </c>
    </row>
    <row r="35" spans="1:17" ht="19.5" customHeight="1">
      <c r="A35" s="165"/>
      <c r="B35" s="165" t="s">
        <v>42</v>
      </c>
      <c r="C35" s="166">
        <f t="shared" si="2"/>
        <v>972.4919400000002</v>
      </c>
      <c r="D35" s="165">
        <v>0</v>
      </c>
      <c r="E35" s="167">
        <v>972.4919400000002</v>
      </c>
      <c r="F35" s="165">
        <v>0</v>
      </c>
      <c r="G35" s="165">
        <v>0</v>
      </c>
      <c r="H35" s="174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</row>
    <row r="36" spans="1:17" ht="19.5" customHeight="1">
      <c r="A36" s="165"/>
      <c r="B36" s="175" t="s">
        <v>32</v>
      </c>
      <c r="C36" s="166">
        <f t="shared" si="2"/>
        <v>7357.768526</v>
      </c>
      <c r="D36" s="167">
        <v>5624.71031</v>
      </c>
      <c r="E36" s="167">
        <v>238.65672599999996</v>
      </c>
      <c r="F36" s="165">
        <v>0</v>
      </c>
      <c r="G36" s="167">
        <v>266.610618</v>
      </c>
      <c r="H36" s="174">
        <v>0</v>
      </c>
      <c r="I36" s="167">
        <v>893.1976730000001</v>
      </c>
      <c r="J36" s="165">
        <v>0</v>
      </c>
      <c r="K36" s="167">
        <v>30.848351</v>
      </c>
      <c r="L36" s="167">
        <v>0.511753</v>
      </c>
      <c r="M36" s="167">
        <v>7.326987</v>
      </c>
      <c r="N36" s="165">
        <v>0</v>
      </c>
      <c r="O36" s="167">
        <v>113.854853</v>
      </c>
      <c r="P36" s="167">
        <v>178.86</v>
      </c>
      <c r="Q36" s="167">
        <v>3.191255</v>
      </c>
    </row>
    <row r="37" spans="1:17" ht="19.5" customHeight="1">
      <c r="A37" s="165" t="s">
        <v>43</v>
      </c>
      <c r="B37" s="165" t="s">
        <v>44</v>
      </c>
      <c r="C37" s="166">
        <f t="shared" si="2"/>
        <v>119865.46724</v>
      </c>
      <c r="D37" s="167">
        <v>7345.501343999999</v>
      </c>
      <c r="E37" s="167">
        <v>2849.4745639999996</v>
      </c>
      <c r="F37" s="167">
        <v>464.4</v>
      </c>
      <c r="G37" s="167">
        <v>4219.90125</v>
      </c>
      <c r="H37" s="167">
        <v>11822.479359</v>
      </c>
      <c r="I37" s="167">
        <v>13126.881920000002</v>
      </c>
      <c r="J37" s="167">
        <v>7922.02</v>
      </c>
      <c r="K37" s="167">
        <v>30679.604984000005</v>
      </c>
      <c r="L37" s="167">
        <v>6252.500617000001</v>
      </c>
      <c r="M37" s="167">
        <v>10719.894817</v>
      </c>
      <c r="N37" s="167">
        <v>10916.832</v>
      </c>
      <c r="O37" s="167">
        <v>13104.8332</v>
      </c>
      <c r="P37" s="167">
        <v>441.14318500000047</v>
      </c>
      <c r="Q37" s="174">
        <v>0</v>
      </c>
    </row>
    <row r="38" spans="1:17" ht="19.5" customHeight="1">
      <c r="A38" s="165"/>
      <c r="B38" s="165" t="s">
        <v>19</v>
      </c>
      <c r="C38" s="166">
        <v>-1.59</v>
      </c>
      <c r="D38" s="167">
        <v>-47.24456318642805</v>
      </c>
      <c r="E38" s="167">
        <v>-47.05304804272191</v>
      </c>
      <c r="F38" s="167">
        <v>-61.176736137235736</v>
      </c>
      <c r="G38" s="167">
        <v>-59.71427769612105</v>
      </c>
      <c r="H38" s="167">
        <v>32.373767891425075</v>
      </c>
      <c r="I38" s="167">
        <v>-42.004963659687775</v>
      </c>
      <c r="J38" s="167">
        <v>-49.49</v>
      </c>
      <c r="K38" s="167">
        <v>87.48766803311932</v>
      </c>
      <c r="L38" s="167">
        <v>158.59486709856748</v>
      </c>
      <c r="M38" s="167">
        <v>4.4064983445146755</v>
      </c>
      <c r="N38" s="167">
        <v>-10.34</v>
      </c>
      <c r="O38" s="179">
        <v>101978.4639351924</v>
      </c>
      <c r="P38" s="167">
        <v>0</v>
      </c>
      <c r="Q38" s="174">
        <v>0</v>
      </c>
    </row>
    <row r="39" spans="1:17" ht="19.5" customHeight="1">
      <c r="A39" s="165"/>
      <c r="B39" s="165" t="s">
        <v>20</v>
      </c>
      <c r="C39" s="166">
        <v>1.84</v>
      </c>
      <c r="D39" s="167">
        <v>6.128121395708163</v>
      </c>
      <c r="E39" s="167">
        <v>2.377227261204976</v>
      </c>
      <c r="F39" s="167">
        <v>0.38743435510926394</v>
      </c>
      <c r="G39" s="167">
        <v>3.520531264897775</v>
      </c>
      <c r="H39" s="167">
        <v>9.863123742994723</v>
      </c>
      <c r="I39" s="167">
        <v>10.951345889902361</v>
      </c>
      <c r="J39" s="167">
        <v>6.609092829161694</v>
      </c>
      <c r="K39" s="167">
        <v>25.595032239412145</v>
      </c>
      <c r="L39" s="167">
        <v>5.2162651687503665</v>
      </c>
      <c r="M39" s="167">
        <v>8.94327203975783</v>
      </c>
      <c r="N39" s="167">
        <v>9.107570555030525</v>
      </c>
      <c r="O39" s="167">
        <v>10.93295133431626</v>
      </c>
      <c r="P39" s="167">
        <v>0.3680319237539231</v>
      </c>
      <c r="Q39" s="174">
        <v>0</v>
      </c>
    </row>
    <row r="40" spans="1:17" ht="19.5" customHeight="1">
      <c r="A40" s="165"/>
      <c r="B40" s="165" t="s">
        <v>21</v>
      </c>
      <c r="C40" s="166">
        <f aca="true" t="shared" si="3" ref="C40:C42">SUM(D40:Q40)</f>
        <v>110343.486144</v>
      </c>
      <c r="D40" s="167">
        <v>6703.058566000001</v>
      </c>
      <c r="E40" s="167">
        <v>211.001999</v>
      </c>
      <c r="F40" s="167">
        <v>19.736753</v>
      </c>
      <c r="G40" s="167">
        <v>2761.362396</v>
      </c>
      <c r="H40" s="167">
        <v>10941.653195</v>
      </c>
      <c r="I40" s="167">
        <v>12554.621414000001</v>
      </c>
      <c r="J40" s="167">
        <v>7267.52</v>
      </c>
      <c r="K40" s="167">
        <v>29298.275366000005</v>
      </c>
      <c r="L40" s="167">
        <v>5609.805655</v>
      </c>
      <c r="M40" s="167">
        <v>10527.112415</v>
      </c>
      <c r="N40" s="167">
        <v>10916.2</v>
      </c>
      <c r="O40" s="167">
        <v>13091.9952</v>
      </c>
      <c r="P40" s="167">
        <v>441.14318500000047</v>
      </c>
      <c r="Q40" s="174">
        <v>0</v>
      </c>
    </row>
    <row r="41" spans="1:17" ht="19.5" customHeight="1">
      <c r="A41" s="165"/>
      <c r="B41" s="165" t="s">
        <v>45</v>
      </c>
      <c r="C41" s="166">
        <f t="shared" si="3"/>
        <v>102023.77643900004</v>
      </c>
      <c r="D41" s="167">
        <v>5708.182774</v>
      </c>
      <c r="E41" s="167">
        <v>105.6</v>
      </c>
      <c r="F41" s="167">
        <v>10.981686999999999</v>
      </c>
      <c r="G41" s="167">
        <v>2287.134396</v>
      </c>
      <c r="H41" s="167">
        <v>10202.9</v>
      </c>
      <c r="I41" s="167">
        <v>12183.702000000001</v>
      </c>
      <c r="J41" s="167">
        <v>5527.49</v>
      </c>
      <c r="K41" s="167">
        <v>27786.874562</v>
      </c>
      <c r="L41" s="167">
        <v>5265.1</v>
      </c>
      <c r="M41" s="167">
        <v>10466.51102</v>
      </c>
      <c r="N41" s="167">
        <v>10550.1</v>
      </c>
      <c r="O41" s="167">
        <v>11752.6</v>
      </c>
      <c r="P41" s="167">
        <v>176.60000000000036</v>
      </c>
      <c r="Q41" s="174">
        <v>0</v>
      </c>
    </row>
    <row r="42" spans="1:17" ht="19.5" customHeight="1">
      <c r="A42" s="168" t="s">
        <v>46</v>
      </c>
      <c r="B42" s="165" t="s">
        <v>23</v>
      </c>
      <c r="C42" s="166">
        <f t="shared" si="3"/>
        <v>1211.407242</v>
      </c>
      <c r="D42" s="174">
        <v>0</v>
      </c>
      <c r="E42" s="167">
        <v>4.074872</v>
      </c>
      <c r="F42" s="167">
        <v>1195.16</v>
      </c>
      <c r="G42" s="174">
        <v>0</v>
      </c>
      <c r="H42" s="167">
        <v>7.0194480000000015</v>
      </c>
      <c r="I42" s="174">
        <v>0</v>
      </c>
      <c r="J42" s="174">
        <v>0</v>
      </c>
      <c r="K42" s="174">
        <v>0</v>
      </c>
      <c r="L42" s="167">
        <v>3.9968740000000005</v>
      </c>
      <c r="M42" s="167">
        <v>1.156048</v>
      </c>
      <c r="N42" s="174">
        <v>0</v>
      </c>
      <c r="O42" s="174">
        <v>0</v>
      </c>
      <c r="P42" s="174">
        <v>0</v>
      </c>
      <c r="Q42" s="174">
        <v>0</v>
      </c>
    </row>
    <row r="43" spans="1:17" ht="19.5" customHeight="1">
      <c r="A43" s="181"/>
      <c r="B43" s="165" t="s">
        <v>19</v>
      </c>
      <c r="C43" s="128" t="s">
        <v>36</v>
      </c>
      <c r="D43" s="174">
        <v>0</v>
      </c>
      <c r="E43" s="167">
        <v>65.66540635036793</v>
      </c>
      <c r="F43" s="167">
        <v>24.035866993233434</v>
      </c>
      <c r="G43" s="174">
        <v>0</v>
      </c>
      <c r="H43" s="167">
        <v>492.4604742082183</v>
      </c>
      <c r="I43" s="174">
        <v>0</v>
      </c>
      <c r="J43" s="174">
        <v>0</v>
      </c>
      <c r="K43" s="174">
        <v>0</v>
      </c>
      <c r="L43" s="167">
        <v>76.1560023623366</v>
      </c>
      <c r="M43" s="167">
        <v>70.99278191929947</v>
      </c>
      <c r="N43" s="174">
        <v>0</v>
      </c>
      <c r="O43" s="174">
        <v>0</v>
      </c>
      <c r="P43" s="174">
        <v>0</v>
      </c>
      <c r="Q43" s="174">
        <v>0</v>
      </c>
    </row>
    <row r="44" spans="1:17" ht="19.5" customHeight="1">
      <c r="A44" s="172"/>
      <c r="B44" s="165" t="s">
        <v>20</v>
      </c>
      <c r="C44" s="166">
        <v>0.69</v>
      </c>
      <c r="D44" s="174">
        <v>0</v>
      </c>
      <c r="E44" s="167">
        <v>0.33637507344536743</v>
      </c>
      <c r="F44" s="167">
        <v>98.6588125415879</v>
      </c>
      <c r="G44" s="174">
        <v>0</v>
      </c>
      <c r="H44" s="167">
        <v>0.5794457682464474</v>
      </c>
      <c r="I44" s="174">
        <v>0</v>
      </c>
      <c r="J44" s="174">
        <v>0</v>
      </c>
      <c r="K44" s="174">
        <v>0</v>
      </c>
      <c r="L44" s="167">
        <v>0.32993644593054205</v>
      </c>
      <c r="M44" s="167">
        <v>0.09543017078975</v>
      </c>
      <c r="N44" s="174">
        <v>0</v>
      </c>
      <c r="O44" s="174">
        <v>0</v>
      </c>
      <c r="P44" s="174">
        <v>0</v>
      </c>
      <c r="Q44" s="174">
        <v>0</v>
      </c>
    </row>
    <row r="45" spans="1:17" ht="19.5" customHeight="1">
      <c r="A45" s="175" t="s">
        <v>47</v>
      </c>
      <c r="B45" s="165" t="s">
        <v>23</v>
      </c>
      <c r="C45" s="166">
        <f>SUM(D45:Q45)</f>
        <v>2192.8914159999945</v>
      </c>
      <c r="D45" s="174">
        <v>-5.4569682106375694E-12</v>
      </c>
      <c r="E45" s="167">
        <v>2188.784418</v>
      </c>
      <c r="F45" s="174">
        <v>0</v>
      </c>
      <c r="G45" s="174">
        <v>0</v>
      </c>
      <c r="H45" s="167">
        <v>0.098</v>
      </c>
      <c r="I45" s="174">
        <v>0</v>
      </c>
      <c r="J45" s="174">
        <v>0</v>
      </c>
      <c r="K45" s="167">
        <v>2.1375</v>
      </c>
      <c r="L45" s="167">
        <v>1.30263</v>
      </c>
      <c r="M45" s="174">
        <v>0</v>
      </c>
      <c r="N45" s="174">
        <v>0</v>
      </c>
      <c r="O45" s="174">
        <v>0</v>
      </c>
      <c r="P45" s="167">
        <v>0.568868</v>
      </c>
      <c r="Q45" s="174">
        <v>0</v>
      </c>
    </row>
    <row r="46" spans="1:17" ht="19.5" customHeight="1">
      <c r="A46" s="175"/>
      <c r="B46" s="165" t="s">
        <v>19</v>
      </c>
      <c r="C46" s="128" t="s">
        <v>36</v>
      </c>
      <c r="D46" s="174">
        <v>0</v>
      </c>
      <c r="E46" s="167">
        <v>25.36810721974372</v>
      </c>
      <c r="F46" s="174">
        <v>0</v>
      </c>
      <c r="G46" s="174">
        <v>0</v>
      </c>
      <c r="H46" s="167">
        <v>78.6528119588005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</row>
    <row r="47" spans="1:17" ht="19.5" customHeight="1">
      <c r="A47" s="175"/>
      <c r="B47" s="165" t="s">
        <v>20</v>
      </c>
      <c r="C47" s="166">
        <v>1.56</v>
      </c>
      <c r="D47" s="174">
        <v>-2.488480811599649E-13</v>
      </c>
      <c r="E47" s="167">
        <v>99.81271311611563</v>
      </c>
      <c r="F47" s="174">
        <v>0</v>
      </c>
      <c r="G47" s="174">
        <v>0</v>
      </c>
      <c r="H47" s="167">
        <v>0.0044689855268237435</v>
      </c>
      <c r="I47" s="174">
        <v>0</v>
      </c>
      <c r="J47" s="174">
        <v>0</v>
      </c>
      <c r="K47" s="174">
        <v>0.09747404656720156</v>
      </c>
      <c r="L47" s="174">
        <v>0.05940239404904502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</row>
    <row r="48" spans="1:17" ht="19.5" customHeight="1">
      <c r="A48" s="168" t="s">
        <v>48</v>
      </c>
      <c r="B48" s="165" t="s">
        <v>23</v>
      </c>
      <c r="C48" s="166">
        <f>SUM(D48:Q48)</f>
        <v>16.934713</v>
      </c>
      <c r="D48" s="174">
        <v>0</v>
      </c>
      <c r="E48" s="174">
        <v>0</v>
      </c>
      <c r="F48" s="174">
        <v>0</v>
      </c>
      <c r="G48" s="174">
        <v>0</v>
      </c>
      <c r="H48" s="167">
        <v>14.211372999999998</v>
      </c>
      <c r="I48" s="174">
        <v>0</v>
      </c>
      <c r="J48" s="174">
        <v>0</v>
      </c>
      <c r="K48" s="174">
        <v>0</v>
      </c>
      <c r="L48" s="174">
        <v>0</v>
      </c>
      <c r="M48" s="167">
        <v>2.7233400000000003</v>
      </c>
      <c r="N48" s="174">
        <v>0</v>
      </c>
      <c r="O48" s="174">
        <v>0</v>
      </c>
      <c r="P48" s="174">
        <v>0</v>
      </c>
      <c r="Q48" s="174">
        <v>0</v>
      </c>
    </row>
    <row r="49" spans="1:17" ht="19.5" customHeight="1">
      <c r="A49" s="181"/>
      <c r="B49" s="165" t="s">
        <v>19</v>
      </c>
      <c r="C49" s="128" t="s">
        <v>36</v>
      </c>
      <c r="D49" s="174">
        <v>0</v>
      </c>
      <c r="E49" s="174">
        <v>0</v>
      </c>
      <c r="F49" s="174">
        <v>0</v>
      </c>
      <c r="G49" s="174">
        <v>0</v>
      </c>
      <c r="H49" s="167">
        <v>10.391719913938502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</row>
    <row r="50" spans="1:17" ht="19.5" customHeight="1">
      <c r="A50" s="172"/>
      <c r="B50" s="165" t="s">
        <v>20</v>
      </c>
      <c r="C50" s="166">
        <v>0.01</v>
      </c>
      <c r="D50" s="174">
        <v>0</v>
      </c>
      <c r="E50" s="174">
        <v>0</v>
      </c>
      <c r="F50" s="174">
        <v>0</v>
      </c>
      <c r="G50" s="174">
        <v>0</v>
      </c>
      <c r="H50" s="167">
        <v>83.91859371930306</v>
      </c>
      <c r="I50" s="174">
        <v>0</v>
      </c>
      <c r="J50" s="174">
        <v>0</v>
      </c>
      <c r="K50" s="174">
        <v>0</v>
      </c>
      <c r="L50" s="174">
        <v>0</v>
      </c>
      <c r="M50" s="167">
        <v>16.081406280696935</v>
      </c>
      <c r="N50" s="174">
        <v>0</v>
      </c>
      <c r="O50" s="174">
        <v>0</v>
      </c>
      <c r="P50" s="174">
        <v>0</v>
      </c>
      <c r="Q50" s="174">
        <v>0</v>
      </c>
    </row>
    <row r="51" spans="1:17" ht="19.5" customHeight="1">
      <c r="A51" s="182" t="s">
        <v>49</v>
      </c>
      <c r="B51" s="165" t="s">
        <v>50</v>
      </c>
      <c r="C51" s="166">
        <f>SUM(D51:Q51)</f>
        <v>77709.446254</v>
      </c>
      <c r="D51" s="167">
        <v>33403.360039</v>
      </c>
      <c r="E51" s="167">
        <v>5880.122071</v>
      </c>
      <c r="F51" s="167">
        <v>3487.93</v>
      </c>
      <c r="G51" s="167">
        <v>6046.1133930000005</v>
      </c>
      <c r="H51" s="167">
        <v>7296.782450999999</v>
      </c>
      <c r="I51" s="167">
        <v>10939.378572000001</v>
      </c>
      <c r="J51" s="165">
        <v>5243.56</v>
      </c>
      <c r="K51" s="167">
        <v>4240.357197</v>
      </c>
      <c r="L51" s="167">
        <v>250.467505</v>
      </c>
      <c r="M51" s="167">
        <v>167.585887</v>
      </c>
      <c r="N51" s="167">
        <v>87.231854</v>
      </c>
      <c r="O51" s="167">
        <v>644.690168</v>
      </c>
      <c r="P51" s="167">
        <v>15.680831000000001</v>
      </c>
      <c r="Q51" s="167">
        <v>6.186286000000001</v>
      </c>
    </row>
    <row r="52" spans="1:17" ht="19.5" customHeight="1">
      <c r="A52" s="183"/>
      <c r="B52" s="165" t="s">
        <v>19</v>
      </c>
      <c r="C52" s="166">
        <v>59.76</v>
      </c>
      <c r="D52" s="167">
        <v>48.74</v>
      </c>
      <c r="E52" s="167">
        <v>1.9984062608058517</v>
      </c>
      <c r="F52" s="167">
        <v>307.7018386693317</v>
      </c>
      <c r="G52" s="167">
        <v>147.37059554267148</v>
      </c>
      <c r="H52" s="167">
        <v>1.4934226111135596</v>
      </c>
      <c r="I52" s="167">
        <v>90.95566172317886</v>
      </c>
      <c r="J52" s="165">
        <v>53.58</v>
      </c>
      <c r="K52" s="167">
        <v>890.6323850139431</v>
      </c>
      <c r="L52" s="167">
        <v>23.47667509176061</v>
      </c>
      <c r="M52" s="167">
        <v>68.675396809828</v>
      </c>
      <c r="N52" s="167">
        <v>167.82</v>
      </c>
      <c r="O52" s="167">
        <v>2463.1923542785826</v>
      </c>
      <c r="P52" s="167">
        <v>0</v>
      </c>
      <c r="Q52" s="167">
        <v>0</v>
      </c>
    </row>
    <row r="53" spans="1:17" ht="19.5" customHeight="1">
      <c r="A53" s="184"/>
      <c r="B53" s="165" t="s">
        <v>51</v>
      </c>
      <c r="C53" s="180">
        <f aca="true" t="shared" si="4" ref="C53:C58">SUM(D53:Q53)</f>
        <v>205564</v>
      </c>
      <c r="D53" s="174">
        <v>88968</v>
      </c>
      <c r="E53" s="174">
        <v>31936</v>
      </c>
      <c r="F53" s="174">
        <v>1966</v>
      </c>
      <c r="G53" s="174">
        <v>9732</v>
      </c>
      <c r="H53" s="174">
        <v>57237</v>
      </c>
      <c r="I53" s="174">
        <v>6679</v>
      </c>
      <c r="J53" s="174">
        <v>2421</v>
      </c>
      <c r="K53" s="174">
        <v>3935</v>
      </c>
      <c r="L53" s="174">
        <v>1202</v>
      </c>
      <c r="M53" s="174">
        <v>360</v>
      </c>
      <c r="N53" s="174">
        <v>878</v>
      </c>
      <c r="O53" s="174">
        <v>189</v>
      </c>
      <c r="P53" s="174">
        <v>31</v>
      </c>
      <c r="Q53" s="174">
        <v>30</v>
      </c>
    </row>
    <row r="54" spans="1:17" ht="19.5" customHeight="1">
      <c r="A54" s="176" t="s">
        <v>52</v>
      </c>
      <c r="B54" s="165" t="s">
        <v>50</v>
      </c>
      <c r="C54" s="166">
        <f t="shared" si="4"/>
        <v>6718.063578</v>
      </c>
      <c r="D54" s="167">
        <v>5401.23181</v>
      </c>
      <c r="E54" s="167">
        <v>575.108425</v>
      </c>
      <c r="F54" s="167">
        <v>52.69</v>
      </c>
      <c r="G54" s="167">
        <v>257.12636200000003</v>
      </c>
      <c r="H54" s="167">
        <v>74.172472</v>
      </c>
      <c r="I54" s="167">
        <v>126.20188400000002</v>
      </c>
      <c r="J54" s="165">
        <v>0</v>
      </c>
      <c r="K54" s="167">
        <v>44.315362</v>
      </c>
      <c r="L54" s="167">
        <v>0.510502</v>
      </c>
      <c r="M54" s="167">
        <v>85.274049</v>
      </c>
      <c r="N54" s="167">
        <v>1.47442</v>
      </c>
      <c r="O54" s="167">
        <v>99.422292</v>
      </c>
      <c r="P54" s="167">
        <v>0</v>
      </c>
      <c r="Q54" s="167">
        <v>0.536</v>
      </c>
    </row>
    <row r="55" spans="1:17" ht="19.5" customHeight="1">
      <c r="A55" s="176" t="s">
        <v>53</v>
      </c>
      <c r="B55" s="165" t="s">
        <v>50</v>
      </c>
      <c r="C55" s="166">
        <f t="shared" si="4"/>
        <v>6096.075405999999</v>
      </c>
      <c r="D55" s="167">
        <v>2243.712056</v>
      </c>
      <c r="E55" s="167">
        <v>982.490641</v>
      </c>
      <c r="F55" s="167">
        <v>406.03</v>
      </c>
      <c r="G55" s="167">
        <v>632.0992809999999</v>
      </c>
      <c r="H55" s="167">
        <v>650.92491</v>
      </c>
      <c r="I55" s="167">
        <v>857.62591</v>
      </c>
      <c r="J55" s="167">
        <v>56.8</v>
      </c>
      <c r="K55" s="167">
        <v>116.806924</v>
      </c>
      <c r="L55" s="167">
        <v>0</v>
      </c>
      <c r="M55" s="167">
        <v>82.311838</v>
      </c>
      <c r="N55" s="167">
        <v>10.2</v>
      </c>
      <c r="O55" s="167">
        <v>43.385846</v>
      </c>
      <c r="P55" s="167">
        <v>13.688</v>
      </c>
      <c r="Q55" s="165">
        <v>0</v>
      </c>
    </row>
    <row r="56" spans="1:17" ht="19.5" customHeight="1">
      <c r="A56" s="175" t="s">
        <v>54</v>
      </c>
      <c r="B56" s="165" t="s">
        <v>50</v>
      </c>
      <c r="C56" s="166">
        <f t="shared" si="4"/>
        <v>55442.246677</v>
      </c>
      <c r="D56" s="167">
        <v>23778.940847</v>
      </c>
      <c r="E56" s="167">
        <v>2113.839217</v>
      </c>
      <c r="F56" s="167">
        <v>3013.77</v>
      </c>
      <c r="G56" s="167">
        <v>4015.583277</v>
      </c>
      <c r="H56" s="167">
        <v>3305.177647</v>
      </c>
      <c r="I56" s="167">
        <v>9955.550778</v>
      </c>
      <c r="J56" s="165">
        <v>5180.15</v>
      </c>
      <c r="K56" s="167">
        <v>4079.234911</v>
      </c>
      <c r="L56" s="167">
        <v>0</v>
      </c>
      <c r="M56" s="167">
        <v>0</v>
      </c>
      <c r="N56" s="188">
        <v>0</v>
      </c>
      <c r="O56" s="165">
        <v>0</v>
      </c>
      <c r="P56" s="165">
        <v>0</v>
      </c>
      <c r="Q56" s="165">
        <v>0</v>
      </c>
    </row>
    <row r="57" spans="1:17" ht="19.5" customHeight="1">
      <c r="A57" s="165" t="s">
        <v>55</v>
      </c>
      <c r="B57" s="165" t="s">
        <v>50</v>
      </c>
      <c r="C57" s="166">
        <f t="shared" si="4"/>
        <v>9453.060593</v>
      </c>
      <c r="D57" s="167">
        <v>1979.4753260000002</v>
      </c>
      <c r="E57" s="167">
        <v>2208.683788</v>
      </c>
      <c r="F57" s="167">
        <v>15.44</v>
      </c>
      <c r="G57" s="167">
        <v>1141.3044730000001</v>
      </c>
      <c r="H57" s="167">
        <v>3266.5074219999997</v>
      </c>
      <c r="I57" s="167">
        <v>0</v>
      </c>
      <c r="J57" s="165">
        <v>6.61</v>
      </c>
      <c r="K57" s="174">
        <v>0</v>
      </c>
      <c r="L57" s="167">
        <v>249.957003</v>
      </c>
      <c r="M57" s="174">
        <v>0</v>
      </c>
      <c r="N57" s="167">
        <v>75.557434</v>
      </c>
      <c r="O57" s="167">
        <v>501.88203</v>
      </c>
      <c r="P57" s="167">
        <v>1.992831</v>
      </c>
      <c r="Q57" s="167">
        <v>5.650286</v>
      </c>
    </row>
    <row r="58" spans="1:17" ht="19.5" customHeight="1">
      <c r="A58" s="168" t="s">
        <v>56</v>
      </c>
      <c r="B58" s="165" t="s">
        <v>50</v>
      </c>
      <c r="C58" s="166">
        <f t="shared" si="4"/>
        <v>88935.63514400001</v>
      </c>
      <c r="D58" s="167">
        <v>9735.374228</v>
      </c>
      <c r="E58" s="167">
        <v>8889.078807</v>
      </c>
      <c r="F58" s="167">
        <v>1389.37</v>
      </c>
      <c r="G58" s="167">
        <v>10127.140819</v>
      </c>
      <c r="H58" s="167">
        <v>5435.125892</v>
      </c>
      <c r="I58" s="167">
        <v>17974.990240000003</v>
      </c>
      <c r="J58" s="167">
        <v>14359.36</v>
      </c>
      <c r="K58" s="167">
        <v>3824.48156</v>
      </c>
      <c r="L58" s="167">
        <v>3885.05375</v>
      </c>
      <c r="M58" s="167">
        <v>4821.125421000001</v>
      </c>
      <c r="N58" s="167">
        <v>8257.432627</v>
      </c>
      <c r="O58" s="167">
        <v>19.181976000000002</v>
      </c>
      <c r="P58" s="167">
        <v>217.91982400000003</v>
      </c>
      <c r="Q58" s="167">
        <v>0</v>
      </c>
    </row>
    <row r="59" spans="1:17" ht="19.5" customHeight="1">
      <c r="A59" s="181"/>
      <c r="B59" s="165" t="s">
        <v>19</v>
      </c>
      <c r="C59" s="166">
        <v>24.23</v>
      </c>
      <c r="D59" s="167">
        <v>-26.69</v>
      </c>
      <c r="E59" s="167">
        <v>-41.1116276078553</v>
      </c>
      <c r="F59" s="167">
        <v>-52.96712299088706</v>
      </c>
      <c r="G59" s="167">
        <v>-29.276766028580813</v>
      </c>
      <c r="H59" s="167">
        <v>66.73245555073674</v>
      </c>
      <c r="I59" s="167">
        <v>242.29327859613653</v>
      </c>
      <c r="J59" s="167">
        <v>81.73</v>
      </c>
      <c r="K59" s="167">
        <v>262.4572122978973</v>
      </c>
      <c r="L59" s="167">
        <v>19.56947152940618</v>
      </c>
      <c r="M59" s="167">
        <v>15.10464631060172</v>
      </c>
      <c r="N59" s="167">
        <v>699.16</v>
      </c>
      <c r="O59" s="167">
        <v>0</v>
      </c>
      <c r="P59" s="167">
        <v>0</v>
      </c>
      <c r="Q59" s="167">
        <v>0</v>
      </c>
    </row>
    <row r="60" spans="1:17" ht="19.5" customHeight="1">
      <c r="A60" s="172"/>
      <c r="B60" s="165" t="s">
        <v>51</v>
      </c>
      <c r="C60" s="180">
        <f>SUM(D60:Q60)</f>
        <v>75860</v>
      </c>
      <c r="D60" s="174">
        <v>44974</v>
      </c>
      <c r="E60" s="174">
        <v>7630</v>
      </c>
      <c r="F60" s="174">
        <v>2043</v>
      </c>
      <c r="G60" s="174">
        <v>7092</v>
      </c>
      <c r="H60" s="174">
        <v>4622</v>
      </c>
      <c r="I60" s="174">
        <v>3992</v>
      </c>
      <c r="J60" s="174">
        <v>2465</v>
      </c>
      <c r="K60" s="174">
        <v>891</v>
      </c>
      <c r="L60" s="174">
        <v>506</v>
      </c>
      <c r="M60" s="174">
        <v>640</v>
      </c>
      <c r="N60" s="174">
        <v>865</v>
      </c>
      <c r="O60" s="174">
        <v>100</v>
      </c>
      <c r="P60" s="174">
        <v>40</v>
      </c>
      <c r="Q60" s="174">
        <v>0</v>
      </c>
    </row>
    <row r="61" spans="1:17" ht="40.5" customHeight="1">
      <c r="A61" s="185" t="s">
        <v>57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9"/>
      <c r="P61" s="189"/>
      <c r="Q61" s="189"/>
    </row>
    <row r="62" ht="15" customHeight="1"/>
    <row r="66" ht="15" customHeight="1"/>
    <row r="70" ht="15" customHeight="1"/>
    <row r="74" ht="15" customHeight="1"/>
  </sheetData>
  <sheetProtection/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rintOptions/>
  <pageMargins left="0.54" right="0.2" top="0.47" bottom="0.43" header="0.39" footer="0.24"/>
  <pageSetup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9"/>
  <sheetViews>
    <sheetView zoomScaleSheetLayoutView="100" workbookViewId="0" topLeftCell="A1">
      <pane xSplit="4" ySplit="3" topLeftCell="E73" activePane="bottomRight" state="frozen"/>
      <selection pane="bottomRight" activeCell="Q6" sqref="Q6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99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2" width="9.00390625" style="0" customWidth="1"/>
    <col min="13" max="13" width="10.625" style="0" customWidth="1"/>
  </cols>
  <sheetData>
    <row r="1" spans="1:13" ht="45" customHeight="1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2" ht="21" customHeigh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51"/>
    </row>
    <row r="3" spans="1:13" s="28" customFormat="1" ht="18" customHeight="1">
      <c r="A3" s="102" t="s">
        <v>60</v>
      </c>
      <c r="B3" s="103"/>
      <c r="C3" s="103"/>
      <c r="D3" s="104"/>
      <c r="E3" s="40" t="s">
        <v>3</v>
      </c>
      <c r="F3" s="40" t="s">
        <v>61</v>
      </c>
      <c r="G3" s="40" t="s">
        <v>62</v>
      </c>
      <c r="H3" s="40" t="s">
        <v>63</v>
      </c>
      <c r="I3" s="40" t="s">
        <v>64</v>
      </c>
      <c r="J3" s="40" t="s">
        <v>65</v>
      </c>
      <c r="K3" s="40" t="s">
        <v>66</v>
      </c>
      <c r="L3" s="40" t="s">
        <v>67</v>
      </c>
      <c r="M3" s="40" t="s">
        <v>68</v>
      </c>
    </row>
    <row r="4" spans="1:13" ht="18" customHeight="1">
      <c r="A4" s="105" t="s">
        <v>69</v>
      </c>
      <c r="B4" s="106"/>
      <c r="C4" s="107"/>
      <c r="D4" s="108" t="s">
        <v>70</v>
      </c>
      <c r="E4" s="109">
        <f aca="true" t="shared" si="0" ref="E4:E10">SUM(F4:M4)</f>
        <v>357651.76686446</v>
      </c>
      <c r="F4" s="109">
        <v>168637.22885779</v>
      </c>
      <c r="G4" s="110">
        <v>66222.56894993</v>
      </c>
      <c r="H4" s="109">
        <v>40038.52472514</v>
      </c>
      <c r="I4" s="109">
        <v>16050.96000621</v>
      </c>
      <c r="J4" s="109">
        <v>49090.42736639</v>
      </c>
      <c r="K4" s="109">
        <v>8312.34788831</v>
      </c>
      <c r="L4" s="109">
        <v>451.62837448</v>
      </c>
      <c r="M4" s="109">
        <v>8848.08069621</v>
      </c>
    </row>
    <row r="5" spans="1:13" ht="18" customHeight="1">
      <c r="A5" s="111"/>
      <c r="B5" s="112"/>
      <c r="C5" s="113"/>
      <c r="D5" s="108" t="s">
        <v>71</v>
      </c>
      <c r="E5" s="109">
        <f t="shared" si="0"/>
        <v>101309.190988</v>
      </c>
      <c r="F5" s="109">
        <v>50615.945476</v>
      </c>
      <c r="G5" s="109">
        <v>15847.299107</v>
      </c>
      <c r="H5" s="109">
        <v>10148.774717</v>
      </c>
      <c r="I5" s="109">
        <v>3910.74987</v>
      </c>
      <c r="J5" s="109">
        <v>13071.616955</v>
      </c>
      <c r="K5" s="109">
        <v>3245.60099</v>
      </c>
      <c r="L5" s="109">
        <v>910.890752</v>
      </c>
      <c r="M5" s="109">
        <v>3558.313121</v>
      </c>
    </row>
    <row r="6" spans="1:13" ht="18" customHeight="1">
      <c r="A6" s="111"/>
      <c r="B6" s="112"/>
      <c r="C6" s="113"/>
      <c r="D6" s="108" t="s">
        <v>19</v>
      </c>
      <c r="E6" s="109">
        <v>9.67</v>
      </c>
      <c r="F6" s="109">
        <v>5.73521265499546</v>
      </c>
      <c r="G6" s="109">
        <v>1.52630720628546</v>
      </c>
      <c r="H6" s="109">
        <v>0.930014831838277</v>
      </c>
      <c r="I6" s="109">
        <v>27.9928067330017</v>
      </c>
      <c r="J6" s="109">
        <v>9.83963689011274</v>
      </c>
      <c r="K6" s="109">
        <v>17.0672446182</v>
      </c>
      <c r="L6" s="109">
        <v>-18.0541551158759</v>
      </c>
      <c r="M6" s="152" t="s">
        <v>72</v>
      </c>
    </row>
    <row r="7" spans="1:13" ht="18" customHeight="1">
      <c r="A7" s="114"/>
      <c r="B7" s="115"/>
      <c r="C7" s="116"/>
      <c r="D7" s="108" t="s">
        <v>20</v>
      </c>
      <c r="E7" s="109">
        <v>2.08298742671019</v>
      </c>
      <c r="F7" s="109">
        <v>49.9618494456198</v>
      </c>
      <c r="G7" s="110">
        <v>15.6425087916032</v>
      </c>
      <c r="H7" s="109">
        <v>10.0176248749258</v>
      </c>
      <c r="I7" s="109">
        <v>3.8602123182123</v>
      </c>
      <c r="J7" s="109">
        <v>12.9026960214778</v>
      </c>
      <c r="K7" s="109">
        <v>3.20365897540771</v>
      </c>
      <c r="L7" s="109">
        <v>0.899119559752377</v>
      </c>
      <c r="M7" s="109">
        <v>3.51233001300097</v>
      </c>
    </row>
    <row r="8" spans="1:13" ht="18" customHeight="1">
      <c r="A8" s="117" t="s">
        <v>73</v>
      </c>
      <c r="B8" s="118"/>
      <c r="C8" s="119"/>
      <c r="D8" s="108" t="s">
        <v>70</v>
      </c>
      <c r="E8" s="109">
        <f t="shared" si="0"/>
        <v>10600.64132998</v>
      </c>
      <c r="F8" s="109">
        <v>3244.99435061</v>
      </c>
      <c r="G8" s="109">
        <v>6766.04517889</v>
      </c>
      <c r="H8" s="109">
        <v>258.6133981</v>
      </c>
      <c r="I8" s="109">
        <v>133.61260802</v>
      </c>
      <c r="J8" s="109">
        <v>90.94244365</v>
      </c>
      <c r="K8" s="109">
        <v>81.28966357</v>
      </c>
      <c r="L8" s="109">
        <v>0</v>
      </c>
      <c r="M8" s="109">
        <v>25.14368714</v>
      </c>
    </row>
    <row r="9" spans="1:13" ht="18" customHeight="1">
      <c r="A9" s="120"/>
      <c r="B9" s="121"/>
      <c r="C9" s="122"/>
      <c r="D9" s="108" t="s">
        <v>74</v>
      </c>
      <c r="E9" s="110">
        <f t="shared" si="0"/>
        <v>974</v>
      </c>
      <c r="F9" s="110">
        <v>130</v>
      </c>
      <c r="G9" s="110">
        <v>738</v>
      </c>
      <c r="H9" s="110">
        <v>44</v>
      </c>
      <c r="I9" s="110">
        <v>10</v>
      </c>
      <c r="J9" s="110">
        <v>28</v>
      </c>
      <c r="K9" s="110">
        <v>10</v>
      </c>
      <c r="L9" s="110">
        <v>0</v>
      </c>
      <c r="M9" s="110">
        <v>14</v>
      </c>
    </row>
    <row r="10" spans="1:13" ht="18" customHeight="1">
      <c r="A10" s="120"/>
      <c r="B10" s="121"/>
      <c r="C10" s="122"/>
      <c r="D10" s="108" t="s">
        <v>71</v>
      </c>
      <c r="E10" s="109">
        <f t="shared" si="0"/>
        <v>826.552209</v>
      </c>
      <c r="F10" s="109">
        <v>349.026964</v>
      </c>
      <c r="G10" s="109">
        <v>384.697919</v>
      </c>
      <c r="H10" s="109">
        <v>34.656516</v>
      </c>
      <c r="I10" s="109">
        <v>6.12497</v>
      </c>
      <c r="J10" s="109">
        <v>23.958947</v>
      </c>
      <c r="K10" s="109">
        <v>21.871347</v>
      </c>
      <c r="L10" s="110">
        <v>0</v>
      </c>
      <c r="M10" s="109">
        <v>6.215546</v>
      </c>
    </row>
    <row r="11" spans="1:13" ht="18" customHeight="1">
      <c r="A11" s="120"/>
      <c r="B11" s="121"/>
      <c r="C11" s="122"/>
      <c r="D11" s="108" t="s">
        <v>19</v>
      </c>
      <c r="E11" s="109">
        <v>-20.32</v>
      </c>
      <c r="F11" s="109">
        <v>10.4355528382001</v>
      </c>
      <c r="G11" s="109">
        <v>-20.1943231651714</v>
      </c>
      <c r="H11" s="109">
        <v>-39.7237068109162</v>
      </c>
      <c r="I11" s="109">
        <v>-50.9758534285295</v>
      </c>
      <c r="J11" s="109">
        <v>-81.0359972379727</v>
      </c>
      <c r="K11" s="153">
        <v>-48.9743150842</v>
      </c>
      <c r="L11" s="110">
        <v>0</v>
      </c>
      <c r="M11" s="110">
        <v>0</v>
      </c>
    </row>
    <row r="12" spans="1:13" ht="18" customHeight="1">
      <c r="A12" s="123"/>
      <c r="B12" s="124"/>
      <c r="C12" s="125"/>
      <c r="D12" s="108" t="s">
        <v>20</v>
      </c>
      <c r="E12" s="109">
        <v>0.635350105740167</v>
      </c>
      <c r="F12" s="109">
        <v>42.2268503065606</v>
      </c>
      <c r="G12" s="109">
        <v>46.5424827144827</v>
      </c>
      <c r="H12" s="109">
        <v>4.19290101975881</v>
      </c>
      <c r="I12" s="109">
        <v>0.741026390505962</v>
      </c>
      <c r="J12" s="109">
        <v>2.89866105723516</v>
      </c>
      <c r="K12" s="109">
        <v>2.64609382950666</v>
      </c>
      <c r="L12" s="110">
        <v>0</v>
      </c>
      <c r="M12" s="109">
        <v>0.751984681950079</v>
      </c>
    </row>
    <row r="13" spans="1:13" ht="21.75" customHeight="1">
      <c r="A13" s="126" t="s">
        <v>75</v>
      </c>
      <c r="B13" s="127" t="s">
        <v>76</v>
      </c>
      <c r="C13" s="128" t="s">
        <v>69</v>
      </c>
      <c r="D13" s="108" t="s">
        <v>70</v>
      </c>
      <c r="E13" s="109">
        <f aca="true" t="shared" si="1" ref="E13:E15">SUM(F13:M13)</f>
        <v>165645.29397841</v>
      </c>
      <c r="F13" s="109">
        <v>77889.8192377</v>
      </c>
      <c r="G13" s="109">
        <v>30822.62838688</v>
      </c>
      <c r="H13" s="109">
        <v>10667.63057896</v>
      </c>
      <c r="I13" s="109">
        <v>9644.60914784</v>
      </c>
      <c r="J13" s="109">
        <v>22386.39289774</v>
      </c>
      <c r="K13" s="109">
        <v>6644.18202474</v>
      </c>
      <c r="L13" s="109">
        <v>108.88310348</v>
      </c>
      <c r="M13" s="109">
        <v>7481.14860107</v>
      </c>
    </row>
    <row r="14" spans="1:13" ht="21.75" customHeight="1">
      <c r="A14" s="129"/>
      <c r="B14" s="130"/>
      <c r="C14" s="128"/>
      <c r="D14" s="108" t="s">
        <v>77</v>
      </c>
      <c r="E14" s="110">
        <f t="shared" si="1"/>
        <v>491341</v>
      </c>
      <c r="F14" s="110">
        <v>246503</v>
      </c>
      <c r="G14" s="110">
        <v>91270</v>
      </c>
      <c r="H14" s="110">
        <v>39863</v>
      </c>
      <c r="I14" s="110">
        <v>24562</v>
      </c>
      <c r="J14" s="110">
        <v>56974</v>
      </c>
      <c r="K14" s="110">
        <v>15062</v>
      </c>
      <c r="L14" s="110">
        <v>214</v>
      </c>
      <c r="M14" s="110">
        <v>16893</v>
      </c>
    </row>
    <row r="15" spans="1:13" ht="21.75" customHeight="1">
      <c r="A15" s="129"/>
      <c r="B15" s="130"/>
      <c r="C15" s="128"/>
      <c r="D15" s="108" t="s">
        <v>71</v>
      </c>
      <c r="E15" s="109">
        <f t="shared" si="1"/>
        <v>72813.468875</v>
      </c>
      <c r="F15" s="109">
        <v>33332.109733</v>
      </c>
      <c r="G15" s="109">
        <v>13764.74949</v>
      </c>
      <c r="H15" s="109">
        <v>4950.082981</v>
      </c>
      <c r="I15" s="109">
        <v>3731.922335</v>
      </c>
      <c r="J15" s="109">
        <v>10406.054897</v>
      </c>
      <c r="K15" s="109">
        <v>3157.477033</v>
      </c>
      <c r="L15" s="109">
        <v>65.316829</v>
      </c>
      <c r="M15" s="109">
        <v>3405.755577</v>
      </c>
    </row>
    <row r="16" spans="1:13" ht="21.75" customHeight="1">
      <c r="A16" s="129"/>
      <c r="B16" s="130"/>
      <c r="C16" s="128"/>
      <c r="D16" s="108" t="s">
        <v>19</v>
      </c>
      <c r="E16" s="109">
        <v>13.78</v>
      </c>
      <c r="F16" s="109">
        <v>7.2125009092012</v>
      </c>
      <c r="G16" s="109">
        <v>2.78035570759063</v>
      </c>
      <c r="H16" s="109">
        <v>4.63808634524312</v>
      </c>
      <c r="I16" s="109">
        <v>25.9474257316633</v>
      </c>
      <c r="J16" s="109">
        <v>13.7917892146066</v>
      </c>
      <c r="K16" s="109">
        <v>18.8692210442</v>
      </c>
      <c r="L16" s="110">
        <v>255.130473560552</v>
      </c>
      <c r="M16" s="110">
        <v>342540.997633736</v>
      </c>
    </row>
    <row r="17" spans="1:13" ht="21.75" customHeight="1">
      <c r="A17" s="129"/>
      <c r="B17" s="130"/>
      <c r="C17" s="128"/>
      <c r="D17" s="108" t="s">
        <v>20</v>
      </c>
      <c r="E17" s="109">
        <v>1.93205464390395</v>
      </c>
      <c r="F17" s="109">
        <v>45.7773956494529</v>
      </c>
      <c r="G17" s="109">
        <v>18.9041254354056</v>
      </c>
      <c r="H17" s="109">
        <v>6.79830676587855</v>
      </c>
      <c r="I17" s="109">
        <v>5.12531869811978</v>
      </c>
      <c r="J17" s="109">
        <v>14.2913873734875</v>
      </c>
      <c r="K17" s="109">
        <v>4.33639144211147</v>
      </c>
      <c r="L17" s="109">
        <v>0.0897043225781901</v>
      </c>
      <c r="M17" s="109">
        <v>4.67737031296602</v>
      </c>
    </row>
    <row r="18" spans="1:13" ht="21.75" customHeight="1">
      <c r="A18" s="129"/>
      <c r="B18" s="130"/>
      <c r="C18" s="130" t="s">
        <v>78</v>
      </c>
      <c r="D18" s="108" t="s">
        <v>70</v>
      </c>
      <c r="E18" s="109">
        <f aca="true" t="shared" si="2" ref="E18:E21">SUM(F18:M18)</f>
        <v>31972.37429548</v>
      </c>
      <c r="F18" s="131">
        <v>5442.75532649</v>
      </c>
      <c r="G18" s="131">
        <v>3485.6704092</v>
      </c>
      <c r="H18" s="131">
        <v>95.68188824</v>
      </c>
      <c r="I18" s="131">
        <v>5900.12771918</v>
      </c>
      <c r="J18" s="131">
        <v>16252.02143688</v>
      </c>
      <c r="K18" s="109">
        <v>791.65694789</v>
      </c>
      <c r="L18" s="110">
        <v>0</v>
      </c>
      <c r="M18" s="109">
        <v>4.4605676</v>
      </c>
    </row>
    <row r="19" spans="1:13" ht="21.75" customHeight="1">
      <c r="A19" s="129"/>
      <c r="B19" s="130"/>
      <c r="C19" s="130"/>
      <c r="D19" s="108" t="s">
        <v>77</v>
      </c>
      <c r="E19" s="110">
        <f t="shared" si="2"/>
        <v>74574</v>
      </c>
      <c r="F19" s="110">
        <v>12223</v>
      </c>
      <c r="G19" s="110">
        <v>7864</v>
      </c>
      <c r="H19" s="110">
        <v>186</v>
      </c>
      <c r="I19" s="110">
        <v>14724</v>
      </c>
      <c r="J19" s="110">
        <v>37902</v>
      </c>
      <c r="K19" s="110">
        <v>1661</v>
      </c>
      <c r="L19" s="110">
        <v>0</v>
      </c>
      <c r="M19" s="110">
        <v>14</v>
      </c>
    </row>
    <row r="20" spans="1:13" ht="21.75" customHeight="1">
      <c r="A20" s="129"/>
      <c r="B20" s="130"/>
      <c r="C20" s="130"/>
      <c r="D20" s="108" t="s">
        <v>19</v>
      </c>
      <c r="E20" s="109">
        <v>-59.59</v>
      </c>
      <c r="F20" s="109">
        <v>-83.5939492369435</v>
      </c>
      <c r="G20" s="109">
        <v>-70.6227352534648</v>
      </c>
      <c r="H20" s="131">
        <v>-97.5285676322083</v>
      </c>
      <c r="I20" s="109">
        <v>0.197346036066692</v>
      </c>
      <c r="J20" s="109">
        <v>17.1079870230187</v>
      </c>
      <c r="K20" s="110">
        <v>26.0242792109</v>
      </c>
      <c r="L20" s="110">
        <v>0</v>
      </c>
      <c r="M20" s="110">
        <v>0</v>
      </c>
    </row>
    <row r="21" spans="1:13" ht="21.75" customHeight="1">
      <c r="A21" s="129"/>
      <c r="B21" s="130"/>
      <c r="C21" s="130"/>
      <c r="D21" s="108" t="s">
        <v>71</v>
      </c>
      <c r="E21" s="109">
        <f t="shared" si="2"/>
        <v>12452.853979</v>
      </c>
      <c r="F21" s="109">
        <v>2230.614874</v>
      </c>
      <c r="G21" s="109">
        <v>1380.722449</v>
      </c>
      <c r="H21" s="109">
        <v>428.347879</v>
      </c>
      <c r="I21" s="109">
        <v>2089.018915</v>
      </c>
      <c r="J21" s="109">
        <v>5993.945608</v>
      </c>
      <c r="K21" s="109">
        <v>328.36385</v>
      </c>
      <c r="L21" s="110">
        <v>0</v>
      </c>
      <c r="M21" s="109">
        <v>1.840404</v>
      </c>
    </row>
    <row r="22" spans="1:13" ht="21.75" customHeight="1">
      <c r="A22" s="129"/>
      <c r="B22" s="130"/>
      <c r="C22" s="130"/>
      <c r="D22" s="108" t="s">
        <v>19</v>
      </c>
      <c r="E22" s="109">
        <v>-53.15</v>
      </c>
      <c r="F22" s="109">
        <v>-82.4583292823539</v>
      </c>
      <c r="G22" s="109">
        <v>-71.1686573192084</v>
      </c>
      <c r="H22" s="131">
        <v>-68.1443250427778</v>
      </c>
      <c r="I22" s="109">
        <v>-6.32985332922252</v>
      </c>
      <c r="J22" s="109">
        <v>13.9566337650182</v>
      </c>
      <c r="K22" s="109">
        <v>35.3515294725</v>
      </c>
      <c r="L22" s="110">
        <v>0</v>
      </c>
      <c r="M22" s="110">
        <v>0</v>
      </c>
    </row>
    <row r="23" spans="1:13" ht="21.75" customHeight="1">
      <c r="A23" s="129"/>
      <c r="B23" s="132"/>
      <c r="C23" s="132"/>
      <c r="D23" s="108" t="s">
        <v>20</v>
      </c>
      <c r="E23" s="109">
        <v>2.42162821449545</v>
      </c>
      <c r="F23" s="109">
        <v>17.9124791614968</v>
      </c>
      <c r="G23" s="109">
        <v>11.0875984840776</v>
      </c>
      <c r="H23" s="109">
        <v>3.43975669932651</v>
      </c>
      <c r="I23" s="109">
        <v>16.7754228751324</v>
      </c>
      <c r="J23" s="109">
        <v>48.1331076242278</v>
      </c>
      <c r="K23" s="109">
        <v>2.63685618215503</v>
      </c>
      <c r="L23" s="109">
        <v>0</v>
      </c>
      <c r="M23" s="109">
        <v>0.0147789735839157</v>
      </c>
    </row>
    <row r="24" spans="1:13" ht="18" customHeight="1">
      <c r="A24" s="129"/>
      <c r="B24" s="117" t="s">
        <v>79</v>
      </c>
      <c r="C24" s="119"/>
      <c r="D24" s="108" t="s">
        <v>70</v>
      </c>
      <c r="E24" s="131">
        <f aca="true" t="shared" si="3" ref="E24:E25">SUM(F24:M24)</f>
        <v>152328.75143941</v>
      </c>
      <c r="F24" s="109">
        <v>69207.5812377</v>
      </c>
      <c r="G24" s="109">
        <v>28821.23184788</v>
      </c>
      <c r="H24" s="109">
        <v>8059.61057896</v>
      </c>
      <c r="I24" s="109">
        <v>9637.65514784</v>
      </c>
      <c r="J24" s="109">
        <v>22384.31889774</v>
      </c>
      <c r="K24" s="109">
        <v>6628.32202474</v>
      </c>
      <c r="L24" s="109">
        <v>108.88310348</v>
      </c>
      <c r="M24" s="109">
        <v>7481.14860107</v>
      </c>
    </row>
    <row r="25" spans="1:13" ht="18" customHeight="1">
      <c r="A25" s="129"/>
      <c r="B25" s="120"/>
      <c r="C25" s="122"/>
      <c r="D25" s="108" t="s">
        <v>77</v>
      </c>
      <c r="E25" s="133">
        <f t="shared" si="3"/>
        <v>366366</v>
      </c>
      <c r="F25" s="110">
        <v>163872</v>
      </c>
      <c r="G25" s="110">
        <v>70483</v>
      </c>
      <c r="H25" s="110">
        <v>18515</v>
      </c>
      <c r="I25" s="110">
        <v>24500</v>
      </c>
      <c r="J25" s="110">
        <v>56957</v>
      </c>
      <c r="K25" s="110">
        <v>14932</v>
      </c>
      <c r="L25" s="110">
        <v>214</v>
      </c>
      <c r="M25" s="110">
        <v>16893</v>
      </c>
    </row>
    <row r="26" spans="1:13" ht="18" customHeight="1">
      <c r="A26" s="129"/>
      <c r="B26" s="120"/>
      <c r="C26" s="122"/>
      <c r="D26" s="108" t="s">
        <v>19</v>
      </c>
      <c r="E26" s="131">
        <v>20.39</v>
      </c>
      <c r="F26" s="109">
        <v>12.654677445966</v>
      </c>
      <c r="G26" s="109">
        <v>10.3296600087659</v>
      </c>
      <c r="H26" s="109">
        <v>2.3041220024312</v>
      </c>
      <c r="I26" s="109">
        <v>30.0493656775837</v>
      </c>
      <c r="J26" s="109">
        <v>20.1700529569382</v>
      </c>
      <c r="K26" s="109">
        <v>22.8263551863</v>
      </c>
      <c r="L26" s="110">
        <v>409.52380952381</v>
      </c>
      <c r="M26" s="110">
        <v>281450</v>
      </c>
    </row>
    <row r="27" spans="1:13" ht="18" customHeight="1">
      <c r="A27" s="129"/>
      <c r="B27" s="120"/>
      <c r="C27" s="122"/>
      <c r="D27" s="108" t="s">
        <v>71</v>
      </c>
      <c r="E27" s="131">
        <f>SUM(F27:M27)</f>
        <v>71124.228677</v>
      </c>
      <c r="F27" s="109">
        <v>32164.466855</v>
      </c>
      <c r="G27" s="109">
        <v>13523.49402</v>
      </c>
      <c r="H27" s="109">
        <v>4672.137461</v>
      </c>
      <c r="I27" s="109">
        <v>3731.237722</v>
      </c>
      <c r="J27" s="109">
        <v>10405.858366</v>
      </c>
      <c r="K27" s="109">
        <v>3155.961847</v>
      </c>
      <c r="L27" s="109">
        <v>65.316829</v>
      </c>
      <c r="M27" s="109">
        <v>3405.755577</v>
      </c>
    </row>
    <row r="28" spans="1:13" ht="18" customHeight="1">
      <c r="A28" s="129"/>
      <c r="B28" s="120"/>
      <c r="C28" s="122"/>
      <c r="D28" s="108" t="s">
        <v>19</v>
      </c>
      <c r="E28" s="131">
        <v>14.32</v>
      </c>
      <c r="F28" s="109">
        <v>7.51539046001439</v>
      </c>
      <c r="G28" s="109">
        <v>3.29448171362241</v>
      </c>
      <c r="H28" s="109">
        <v>4.28926436748351</v>
      </c>
      <c r="I28" s="109">
        <v>26.0120975267334</v>
      </c>
      <c r="J28" s="109">
        <v>13.8124914144076</v>
      </c>
      <c r="K28" s="109">
        <v>18.864803711</v>
      </c>
      <c r="L28" s="110">
        <v>255.130473560552</v>
      </c>
      <c r="M28" s="110">
        <v>342540.997633736</v>
      </c>
    </row>
    <row r="29" spans="1:13" ht="18" customHeight="1">
      <c r="A29" s="129"/>
      <c r="B29" s="123"/>
      <c r="C29" s="125"/>
      <c r="D29" s="108" t="s">
        <v>20</v>
      </c>
      <c r="E29" s="131">
        <v>1.90010873176403</v>
      </c>
      <c r="F29" s="109">
        <v>45.2229394304859</v>
      </c>
      <c r="G29" s="109">
        <v>19.0139060507987</v>
      </c>
      <c r="H29" s="109">
        <v>6.56898155228904</v>
      </c>
      <c r="I29" s="109">
        <v>5.2460853233922</v>
      </c>
      <c r="J29" s="109">
        <v>14.6305394934498</v>
      </c>
      <c r="K29" s="109">
        <v>4.43725282608312</v>
      </c>
      <c r="L29" s="109">
        <v>0.0918348503948304</v>
      </c>
      <c r="M29" s="109">
        <v>4.78846047310647</v>
      </c>
    </row>
    <row r="30" spans="1:13" ht="18" customHeight="1">
      <c r="A30" s="129"/>
      <c r="B30" s="117" t="s">
        <v>80</v>
      </c>
      <c r="C30" s="119"/>
      <c r="D30" s="108" t="s">
        <v>77</v>
      </c>
      <c r="E30" s="133">
        <f aca="true" t="shared" si="4" ref="E30:E34">SUM(F30:M30)</f>
        <v>118714</v>
      </c>
      <c r="F30" s="110">
        <v>76586</v>
      </c>
      <c r="G30" s="110">
        <v>20787</v>
      </c>
      <c r="H30" s="110">
        <v>21132</v>
      </c>
      <c r="I30" s="110">
        <v>62</v>
      </c>
      <c r="J30" s="110">
        <v>17</v>
      </c>
      <c r="K30" s="110">
        <v>130</v>
      </c>
      <c r="L30" s="110">
        <v>0</v>
      </c>
      <c r="M30" s="110">
        <v>0</v>
      </c>
    </row>
    <row r="31" spans="1:13" ht="18" customHeight="1">
      <c r="A31" s="129"/>
      <c r="B31" s="120"/>
      <c r="C31" s="122"/>
      <c r="D31" s="108" t="s">
        <v>71</v>
      </c>
      <c r="E31" s="131">
        <f t="shared" si="4"/>
        <v>1387.154074</v>
      </c>
      <c r="F31" s="109">
        <v>889.748754</v>
      </c>
      <c r="G31" s="109">
        <v>241.25547</v>
      </c>
      <c r="H31" s="109">
        <v>253.75352</v>
      </c>
      <c r="I31" s="109">
        <v>0.684613</v>
      </c>
      <c r="J31" s="109">
        <v>0.196531</v>
      </c>
      <c r="K31" s="109">
        <v>1.515186</v>
      </c>
      <c r="L31" s="110">
        <v>0</v>
      </c>
      <c r="M31" s="110">
        <v>0</v>
      </c>
    </row>
    <row r="32" spans="1:13" ht="18" customHeight="1">
      <c r="A32" s="129"/>
      <c r="B32" s="123"/>
      <c r="C32" s="125"/>
      <c r="D32" s="108" t="s">
        <v>20</v>
      </c>
      <c r="E32" s="109">
        <v>4.45</v>
      </c>
      <c r="F32" s="109">
        <v>64.1420279604788</v>
      </c>
      <c r="G32" s="109">
        <v>17.3921177554787</v>
      </c>
      <c r="H32" s="109">
        <v>18.2931027458454</v>
      </c>
      <c r="I32" s="110">
        <v>0.0493537821668107</v>
      </c>
      <c r="J32" s="110">
        <v>0.0141679286882158</v>
      </c>
      <c r="K32" s="110">
        <v>0.109229827342164</v>
      </c>
      <c r="L32" s="110">
        <v>0</v>
      </c>
      <c r="M32" s="110">
        <v>0</v>
      </c>
    </row>
    <row r="33" spans="1:13" ht="18" customHeight="1">
      <c r="A33" s="129"/>
      <c r="B33" s="117" t="s">
        <v>81</v>
      </c>
      <c r="C33" s="119"/>
      <c r="D33" s="108" t="s">
        <v>77</v>
      </c>
      <c r="E33" s="110">
        <f t="shared" si="4"/>
        <v>6261</v>
      </c>
      <c r="F33" s="110">
        <v>6045</v>
      </c>
      <c r="G33" s="110">
        <v>0</v>
      </c>
      <c r="H33" s="110">
        <v>216</v>
      </c>
      <c r="I33" s="110">
        <v>0</v>
      </c>
      <c r="J33" s="110">
        <v>0</v>
      </c>
      <c r="K33" s="110"/>
      <c r="L33" s="110">
        <v>0</v>
      </c>
      <c r="M33" s="110">
        <v>0</v>
      </c>
    </row>
    <row r="34" spans="1:13" ht="18" customHeight="1">
      <c r="A34" s="129"/>
      <c r="B34" s="120"/>
      <c r="C34" s="122"/>
      <c r="D34" s="108" t="s">
        <v>71</v>
      </c>
      <c r="E34" s="109">
        <f t="shared" si="4"/>
        <v>302.086124</v>
      </c>
      <c r="F34" s="109">
        <v>277.894124</v>
      </c>
      <c r="G34" s="110">
        <v>0</v>
      </c>
      <c r="H34" s="109">
        <v>24.192</v>
      </c>
      <c r="I34" s="110">
        <v>0</v>
      </c>
      <c r="J34" s="110">
        <v>0</v>
      </c>
      <c r="K34" s="110"/>
      <c r="L34" s="110">
        <v>0</v>
      </c>
      <c r="M34" s="110">
        <v>0</v>
      </c>
    </row>
    <row r="35" spans="1:13" ht="18" customHeight="1">
      <c r="A35" s="134"/>
      <c r="B35" s="123"/>
      <c r="C35" s="125"/>
      <c r="D35" s="108" t="s">
        <v>20</v>
      </c>
      <c r="E35" s="109">
        <v>4.07</v>
      </c>
      <c r="F35" s="109">
        <v>91.9916877744441</v>
      </c>
      <c r="G35" s="110">
        <v>0</v>
      </c>
      <c r="H35" s="109">
        <v>8.00831222555591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8" customHeight="1">
      <c r="A36" s="135" t="s">
        <v>82</v>
      </c>
      <c r="B36" s="136"/>
      <c r="C36" s="137"/>
      <c r="D36" s="108" t="s">
        <v>70</v>
      </c>
      <c r="E36" s="109">
        <f aca="true" t="shared" si="5" ref="E36:E38">SUM(F36:M36)</f>
        <v>1508.9518296</v>
      </c>
      <c r="F36" s="109">
        <v>1014.4691616</v>
      </c>
      <c r="G36" s="109">
        <v>67.6461</v>
      </c>
      <c r="H36" s="109">
        <v>20.843868</v>
      </c>
      <c r="I36" s="109">
        <v>287.092</v>
      </c>
      <c r="J36" s="109">
        <v>105.0667</v>
      </c>
      <c r="K36" s="110">
        <v>1.234</v>
      </c>
      <c r="L36" s="110">
        <v>0</v>
      </c>
      <c r="M36" s="109">
        <v>12.6</v>
      </c>
    </row>
    <row r="37" spans="1:13" ht="18" customHeight="1">
      <c r="A37" s="138"/>
      <c r="B37" s="139"/>
      <c r="C37" s="140"/>
      <c r="D37" s="108" t="s">
        <v>74</v>
      </c>
      <c r="E37" s="110">
        <f t="shared" si="5"/>
        <v>37339</v>
      </c>
      <c r="F37" s="110">
        <v>35938</v>
      </c>
      <c r="G37" s="110">
        <v>185</v>
      </c>
      <c r="H37" s="110">
        <v>3</v>
      </c>
      <c r="I37" s="110">
        <v>1019</v>
      </c>
      <c r="J37" s="110">
        <v>161</v>
      </c>
      <c r="K37" s="110">
        <v>1</v>
      </c>
      <c r="L37" s="110">
        <v>0</v>
      </c>
      <c r="M37" s="110">
        <v>32</v>
      </c>
    </row>
    <row r="38" spans="1:13" ht="18" customHeight="1">
      <c r="A38" s="138"/>
      <c r="B38" s="139"/>
      <c r="C38" s="140"/>
      <c r="D38" s="108" t="s">
        <v>71</v>
      </c>
      <c r="E38" s="109">
        <f t="shared" si="5"/>
        <v>137.14905</v>
      </c>
      <c r="F38" s="109">
        <v>106.661628</v>
      </c>
      <c r="G38" s="109">
        <v>8.075571</v>
      </c>
      <c r="H38" s="110">
        <v>5.866472</v>
      </c>
      <c r="I38" s="109">
        <v>14.360438</v>
      </c>
      <c r="J38" s="109">
        <v>1.211731</v>
      </c>
      <c r="K38" s="110">
        <v>0.056604</v>
      </c>
      <c r="L38" s="110">
        <v>0</v>
      </c>
      <c r="M38" s="109">
        <v>0.916606</v>
      </c>
    </row>
    <row r="39" spans="1:13" ht="18" customHeight="1">
      <c r="A39" s="138"/>
      <c r="B39" s="139"/>
      <c r="C39" s="140"/>
      <c r="D39" s="108" t="s">
        <v>19</v>
      </c>
      <c r="E39" s="109">
        <v>8.39</v>
      </c>
      <c r="F39" s="109">
        <v>8.78646148366823</v>
      </c>
      <c r="G39" s="109">
        <v>-63.8184422662471</v>
      </c>
      <c r="H39" s="110">
        <v>86.6579273918992</v>
      </c>
      <c r="I39" s="109">
        <v>685.50030357895</v>
      </c>
      <c r="J39" s="109">
        <v>1.70161407419654</v>
      </c>
      <c r="K39" s="110">
        <v>0</v>
      </c>
      <c r="L39" s="110">
        <v>0</v>
      </c>
      <c r="M39" s="110">
        <v>0</v>
      </c>
    </row>
    <row r="40" spans="1:13" ht="18" customHeight="1">
      <c r="A40" s="141"/>
      <c r="B40" s="142"/>
      <c r="C40" s="143"/>
      <c r="D40" s="108" t="s">
        <v>20</v>
      </c>
      <c r="E40" s="109">
        <v>0.693288522840184</v>
      </c>
      <c r="F40" s="109">
        <v>77.7705919217085</v>
      </c>
      <c r="G40" s="109">
        <v>5.88817129976475</v>
      </c>
      <c r="H40" s="109">
        <v>4.27744268006231</v>
      </c>
      <c r="I40" s="109">
        <v>10.4706798916945</v>
      </c>
      <c r="J40" s="109">
        <v>0.883513957989501</v>
      </c>
      <c r="K40" s="110">
        <v>0.0412718863163835</v>
      </c>
      <c r="L40" s="110">
        <v>0</v>
      </c>
      <c r="M40" s="109">
        <v>0.668328362464049</v>
      </c>
    </row>
    <row r="41" spans="1:13" ht="21" customHeight="1">
      <c r="A41" s="144" t="s">
        <v>83</v>
      </c>
      <c r="B41" s="145"/>
      <c r="C41" s="145" t="s">
        <v>83</v>
      </c>
      <c r="D41" s="146"/>
      <c r="E41" s="109">
        <f>SUM(F41:M41)</f>
        <v>160.119252</v>
      </c>
      <c r="F41" s="109">
        <v>47.01943</v>
      </c>
      <c r="G41" s="109">
        <v>92.350322</v>
      </c>
      <c r="H41" s="109">
        <v>17.509122</v>
      </c>
      <c r="I41" s="109">
        <v>3.240378</v>
      </c>
      <c r="J41" s="109">
        <v>0</v>
      </c>
      <c r="K41" s="110">
        <v>0</v>
      </c>
      <c r="L41" s="110">
        <v>0</v>
      </c>
      <c r="M41" s="110">
        <v>0</v>
      </c>
    </row>
    <row r="42" spans="1:13" ht="21" customHeight="1">
      <c r="A42" s="144" t="s">
        <v>84</v>
      </c>
      <c r="B42" s="145"/>
      <c r="C42" s="145"/>
      <c r="D42" s="146"/>
      <c r="E42" s="109">
        <f aca="true" t="shared" si="6" ref="E42:E48">SUM(F42:M42)</f>
        <v>36.497121</v>
      </c>
      <c r="F42" s="109">
        <v>34.305153</v>
      </c>
      <c r="G42" s="109">
        <v>0</v>
      </c>
      <c r="H42" s="110">
        <v>0</v>
      </c>
      <c r="I42" s="109">
        <v>2.191968</v>
      </c>
      <c r="J42" s="110">
        <v>0</v>
      </c>
      <c r="K42" s="110">
        <v>0</v>
      </c>
      <c r="L42" s="110">
        <v>0</v>
      </c>
      <c r="M42" s="110">
        <v>0</v>
      </c>
    </row>
    <row r="43" spans="1:13" ht="21" customHeight="1">
      <c r="A43" s="144" t="s">
        <v>85</v>
      </c>
      <c r="B43" s="145"/>
      <c r="C43" s="145"/>
      <c r="D43" s="146"/>
      <c r="E43" s="109">
        <f t="shared" si="6"/>
        <v>3866.604624</v>
      </c>
      <c r="F43" s="109">
        <v>2058.785531</v>
      </c>
      <c r="G43" s="109">
        <v>484.638505</v>
      </c>
      <c r="H43" s="109">
        <v>519.278278</v>
      </c>
      <c r="I43" s="109">
        <v>2.491744</v>
      </c>
      <c r="J43" s="109">
        <v>676.451354</v>
      </c>
      <c r="K43" s="109">
        <v>29.349403</v>
      </c>
      <c r="L43" s="109">
        <v>0.0216</v>
      </c>
      <c r="M43" s="109">
        <v>95.588209</v>
      </c>
    </row>
    <row r="44" spans="1:13" ht="21" customHeight="1">
      <c r="A44" s="144" t="s">
        <v>86</v>
      </c>
      <c r="B44" s="145"/>
      <c r="C44" s="145"/>
      <c r="D44" s="146"/>
      <c r="E44" s="109">
        <f t="shared" si="6"/>
        <v>4726.856031</v>
      </c>
      <c r="F44" s="109">
        <v>2997.124295</v>
      </c>
      <c r="G44" s="109">
        <v>744.175073</v>
      </c>
      <c r="H44" s="109">
        <v>587.528092</v>
      </c>
      <c r="I44" s="109">
        <v>149.783422</v>
      </c>
      <c r="J44" s="109">
        <v>173.946273</v>
      </c>
      <c r="K44" s="109">
        <v>24.461693</v>
      </c>
      <c r="L44" s="109">
        <v>0</v>
      </c>
      <c r="M44" s="109">
        <v>49.837183</v>
      </c>
    </row>
    <row r="45" spans="1:13" ht="21" customHeight="1">
      <c r="A45" s="144" t="s">
        <v>87</v>
      </c>
      <c r="B45" s="145"/>
      <c r="C45" s="145"/>
      <c r="D45" s="146"/>
      <c r="E45" s="109">
        <f t="shared" si="6"/>
        <v>4410.664355</v>
      </c>
      <c r="F45" s="109">
        <v>3783.49212</v>
      </c>
      <c r="G45" s="109">
        <v>271.408633</v>
      </c>
      <c r="H45" s="109">
        <v>339.516829</v>
      </c>
      <c r="I45" s="109">
        <v>0.634615</v>
      </c>
      <c r="J45" s="109">
        <v>3.227248</v>
      </c>
      <c r="K45" s="109">
        <v>12.38491</v>
      </c>
      <c r="L45" s="109">
        <v>0</v>
      </c>
      <c r="M45" s="110">
        <v>0</v>
      </c>
    </row>
    <row r="46" spans="1:13" ht="21" customHeight="1">
      <c r="A46" s="144" t="s">
        <v>88</v>
      </c>
      <c r="B46" s="145"/>
      <c r="C46" s="145"/>
      <c r="D46" s="146"/>
      <c r="E46" s="109">
        <f t="shared" si="6"/>
        <v>14296.034961</v>
      </c>
      <c r="F46" s="109">
        <v>7979.948744</v>
      </c>
      <c r="G46" s="110">
        <v>0</v>
      </c>
      <c r="H46" s="109">
        <v>3686.880597</v>
      </c>
      <c r="I46" s="110">
        <v>0</v>
      </c>
      <c r="J46" s="109">
        <v>1783.653297</v>
      </c>
      <c r="K46" s="110">
        <v>0</v>
      </c>
      <c r="L46" s="109">
        <v>845.552323</v>
      </c>
      <c r="M46" s="110">
        <v>0</v>
      </c>
    </row>
    <row r="47" spans="1:13" ht="21" customHeight="1">
      <c r="A47" s="144" t="s">
        <v>89</v>
      </c>
      <c r="B47" s="145"/>
      <c r="C47" s="145"/>
      <c r="D47" s="146"/>
      <c r="E47" s="109">
        <f t="shared" si="6"/>
        <v>14266.873855</v>
      </c>
      <c r="F47" s="109">
        <v>7950.787638</v>
      </c>
      <c r="G47" s="109">
        <v>0</v>
      </c>
      <c r="H47" s="109">
        <v>3686.880597</v>
      </c>
      <c r="I47" s="110">
        <v>0</v>
      </c>
      <c r="J47" s="109">
        <v>1783.653297</v>
      </c>
      <c r="K47" s="110">
        <v>0</v>
      </c>
      <c r="L47" s="109">
        <v>845.552323</v>
      </c>
      <c r="M47" s="110">
        <v>0</v>
      </c>
    </row>
    <row r="48" spans="1:13" ht="21" customHeight="1">
      <c r="A48" s="144" t="s">
        <v>90</v>
      </c>
      <c r="B48" s="145"/>
      <c r="C48" s="145"/>
      <c r="D48" s="146"/>
      <c r="E48" s="109">
        <f t="shared" si="6"/>
        <v>104.240989000001</v>
      </c>
      <c r="F48" s="110">
        <v>0</v>
      </c>
      <c r="G48" s="109">
        <v>97.303774</v>
      </c>
      <c r="H48" s="109">
        <v>3.82400700000096</v>
      </c>
      <c r="I48" s="110">
        <v>-4.06726030632853E-13</v>
      </c>
      <c r="J48" s="109">
        <v>3.1132080000005</v>
      </c>
      <c r="K48" s="110">
        <v>0</v>
      </c>
      <c r="L48" s="110">
        <v>0</v>
      </c>
      <c r="M48" s="110">
        <v>-1.20792265079217E-13</v>
      </c>
    </row>
    <row r="49" spans="1:12" ht="48.75" customHeight="1">
      <c r="A49" s="147" t="s">
        <v>91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54"/>
    </row>
    <row r="50" spans="1:12" ht="21.75" customHeight="1">
      <c r="A50" s="148" t="s">
        <v>92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55"/>
    </row>
    <row r="51" spans="1:13" ht="26.25" customHeight="1">
      <c r="A51" s="149" t="s">
        <v>93</v>
      </c>
      <c r="B51" s="149"/>
      <c r="C51" s="149"/>
      <c r="D51" s="149"/>
      <c r="E51" s="149" t="s">
        <v>94</v>
      </c>
      <c r="F51" s="149" t="s">
        <v>61</v>
      </c>
      <c r="G51" s="149" t="s">
        <v>62</v>
      </c>
      <c r="H51" s="149" t="s">
        <v>63</v>
      </c>
      <c r="I51" s="149" t="s">
        <v>95</v>
      </c>
      <c r="J51" s="149" t="s">
        <v>65</v>
      </c>
      <c r="K51" s="149" t="s">
        <v>66</v>
      </c>
      <c r="L51" s="149" t="s">
        <v>67</v>
      </c>
      <c r="M51" s="40" t="s">
        <v>68</v>
      </c>
    </row>
    <row r="52" spans="1:13" ht="18" customHeight="1">
      <c r="A52" s="105" t="s">
        <v>96</v>
      </c>
      <c r="B52" s="106"/>
      <c r="C52" s="107"/>
      <c r="D52" s="108" t="s">
        <v>97</v>
      </c>
      <c r="E52" s="109">
        <f aca="true" t="shared" si="7" ref="E52:E55">SUM(F52:M52)</f>
        <v>48745.536444999</v>
      </c>
      <c r="F52" s="109">
        <v>26071.479319</v>
      </c>
      <c r="G52" s="109">
        <v>8079.902371</v>
      </c>
      <c r="H52" s="109">
        <v>5328.843961999</v>
      </c>
      <c r="I52" s="109">
        <v>1720.791363</v>
      </c>
      <c r="J52" s="109">
        <v>4853.562124</v>
      </c>
      <c r="K52" s="109">
        <v>1434.672174</v>
      </c>
      <c r="L52" s="109">
        <v>720.674203</v>
      </c>
      <c r="M52" s="109">
        <v>535.610929</v>
      </c>
    </row>
    <row r="53" spans="1:13" ht="18" customHeight="1">
      <c r="A53" s="111"/>
      <c r="B53" s="112"/>
      <c r="C53" s="113"/>
      <c r="D53" s="108" t="s">
        <v>98</v>
      </c>
      <c r="E53" s="110">
        <f t="shared" si="7"/>
        <v>120420</v>
      </c>
      <c r="F53" s="110">
        <v>73018</v>
      </c>
      <c r="G53" s="110">
        <v>12426</v>
      </c>
      <c r="H53" s="110">
        <v>11274</v>
      </c>
      <c r="I53" s="110">
        <v>3412</v>
      </c>
      <c r="J53" s="110">
        <v>11348</v>
      </c>
      <c r="K53" s="110">
        <v>3201</v>
      </c>
      <c r="L53" s="110">
        <v>4314</v>
      </c>
      <c r="M53" s="110">
        <v>1427</v>
      </c>
    </row>
    <row r="54" spans="1:13" ht="18" customHeight="1">
      <c r="A54" s="111"/>
      <c r="B54" s="112"/>
      <c r="C54" s="113"/>
      <c r="D54" s="108" t="s">
        <v>99</v>
      </c>
      <c r="E54" s="109">
        <v>48.1156111993559</v>
      </c>
      <c r="F54" s="109">
        <v>51.5084309377606</v>
      </c>
      <c r="G54" s="109">
        <v>50.9859902084576</v>
      </c>
      <c r="H54" s="109">
        <v>52.5072642815961</v>
      </c>
      <c r="I54" s="109">
        <v>44.0015705479011</v>
      </c>
      <c r="J54" s="109">
        <v>37.130541238385</v>
      </c>
      <c r="K54" s="109">
        <v>44.203590596</v>
      </c>
      <c r="L54" s="109">
        <v>0.791175233053634</v>
      </c>
      <c r="M54" s="109">
        <v>15.052383272259</v>
      </c>
    </row>
    <row r="55" spans="1:13" ht="18" customHeight="1">
      <c r="A55" s="111"/>
      <c r="B55" s="112"/>
      <c r="C55" s="113"/>
      <c r="D55" s="108" t="s">
        <v>100</v>
      </c>
      <c r="E55" s="109">
        <f t="shared" si="7"/>
        <v>16348.61402</v>
      </c>
      <c r="F55" s="109">
        <v>8916.283921</v>
      </c>
      <c r="G55" s="109">
        <v>3103.639444</v>
      </c>
      <c r="H55" s="109">
        <v>1163.853157</v>
      </c>
      <c r="I55" s="109">
        <v>607.94826</v>
      </c>
      <c r="J55" s="109">
        <v>1876.78632</v>
      </c>
      <c r="K55" s="109">
        <v>305.840935</v>
      </c>
      <c r="L55" s="109">
        <v>86.252987</v>
      </c>
      <c r="M55" s="109">
        <v>288.008996</v>
      </c>
    </row>
    <row r="56" spans="1:13" ht="18" customHeight="1">
      <c r="A56" s="114"/>
      <c r="B56" s="115"/>
      <c r="C56" s="116"/>
      <c r="D56" s="108" t="s">
        <v>101</v>
      </c>
      <c r="E56" s="110">
        <f aca="true" t="shared" si="8" ref="E56:E62">SUM(F56:M56)</f>
        <v>5406</v>
      </c>
      <c r="F56" s="110">
        <v>2641</v>
      </c>
      <c r="G56" s="110">
        <v>877</v>
      </c>
      <c r="H56" s="110">
        <v>348</v>
      </c>
      <c r="I56" s="110">
        <v>216</v>
      </c>
      <c r="J56" s="110">
        <v>875</v>
      </c>
      <c r="K56" s="110">
        <v>95</v>
      </c>
      <c r="L56" s="110">
        <v>237</v>
      </c>
      <c r="M56" s="110">
        <v>117</v>
      </c>
    </row>
    <row r="57" spans="1:13" ht="18" customHeight="1">
      <c r="A57" s="105" t="s">
        <v>73</v>
      </c>
      <c r="B57" s="106"/>
      <c r="C57" s="107"/>
      <c r="D57" s="108" t="s">
        <v>97</v>
      </c>
      <c r="E57" s="109">
        <f t="shared" si="8"/>
        <v>343.5839358328</v>
      </c>
      <c r="F57" s="109">
        <v>39.040445</v>
      </c>
      <c r="G57" s="109">
        <v>188.896124</v>
      </c>
      <c r="H57" s="109">
        <v>83.3140278328</v>
      </c>
      <c r="I57" s="109">
        <v>0</v>
      </c>
      <c r="J57" s="109">
        <v>9.596694</v>
      </c>
      <c r="K57" s="109">
        <v>22.736645</v>
      </c>
      <c r="L57" s="109">
        <v>0</v>
      </c>
      <c r="M57" s="110">
        <v>0</v>
      </c>
    </row>
    <row r="58" spans="1:13" ht="18" customHeight="1">
      <c r="A58" s="111"/>
      <c r="B58" s="112"/>
      <c r="C58" s="113"/>
      <c r="D58" s="108" t="s">
        <v>98</v>
      </c>
      <c r="E58" s="110">
        <f t="shared" si="8"/>
        <v>308</v>
      </c>
      <c r="F58" s="110">
        <v>134</v>
      </c>
      <c r="G58" s="110">
        <v>155</v>
      </c>
      <c r="H58" s="110">
        <v>1</v>
      </c>
      <c r="I58" s="110">
        <v>1</v>
      </c>
      <c r="J58" s="110">
        <v>15</v>
      </c>
      <c r="K58" s="110">
        <v>2</v>
      </c>
      <c r="L58" s="110">
        <v>0</v>
      </c>
      <c r="M58" s="110">
        <v>0</v>
      </c>
    </row>
    <row r="59" spans="1:13" ht="18" customHeight="1">
      <c r="A59" s="111"/>
      <c r="B59" s="112"/>
      <c r="C59" s="113"/>
      <c r="D59" s="108" t="s">
        <v>100</v>
      </c>
      <c r="E59" s="109">
        <f t="shared" si="8"/>
        <v>1343.455664</v>
      </c>
      <c r="F59" s="109">
        <v>1258.22656</v>
      </c>
      <c r="G59" s="109">
        <v>84.879104</v>
      </c>
      <c r="H59" s="109">
        <v>0</v>
      </c>
      <c r="I59" s="109">
        <v>0.35</v>
      </c>
      <c r="J59" s="109">
        <v>0</v>
      </c>
      <c r="K59" s="109">
        <v>0</v>
      </c>
      <c r="L59" s="109">
        <v>0</v>
      </c>
      <c r="M59" s="110">
        <v>0</v>
      </c>
    </row>
    <row r="60" spans="1:13" ht="18" customHeight="1">
      <c r="A60" s="114"/>
      <c r="B60" s="115"/>
      <c r="C60" s="116"/>
      <c r="D60" s="108" t="s">
        <v>101</v>
      </c>
      <c r="E60" s="110">
        <f t="shared" si="8"/>
        <v>49</v>
      </c>
      <c r="F60" s="110">
        <v>5</v>
      </c>
      <c r="G60" s="110">
        <v>43</v>
      </c>
      <c r="H60" s="110">
        <v>0</v>
      </c>
      <c r="I60" s="110">
        <v>1</v>
      </c>
      <c r="J60" s="110">
        <v>0</v>
      </c>
      <c r="K60" s="110">
        <v>0</v>
      </c>
      <c r="L60" s="110">
        <v>0</v>
      </c>
      <c r="M60" s="110">
        <v>0</v>
      </c>
    </row>
    <row r="61" spans="1:13" ht="18" customHeight="1">
      <c r="A61" s="150" t="s">
        <v>75</v>
      </c>
      <c r="B61" s="126" t="s">
        <v>76</v>
      </c>
      <c r="C61" s="126" t="s">
        <v>69</v>
      </c>
      <c r="D61" s="108" t="s">
        <v>97</v>
      </c>
      <c r="E61" s="109">
        <f t="shared" si="8"/>
        <v>32170.973199207</v>
      </c>
      <c r="F61" s="109">
        <v>15296.411696</v>
      </c>
      <c r="G61" s="109">
        <v>6902.865291</v>
      </c>
      <c r="H61" s="109">
        <v>2213.206489207</v>
      </c>
      <c r="I61" s="109">
        <v>1692.692998</v>
      </c>
      <c r="J61" s="109">
        <v>4172.642531</v>
      </c>
      <c r="K61" s="109">
        <v>1323.157612</v>
      </c>
      <c r="L61" s="109">
        <v>35.828917</v>
      </c>
      <c r="M61" s="109">
        <v>534.167665</v>
      </c>
    </row>
    <row r="62" spans="1:13" ht="18" customHeight="1">
      <c r="A62" s="150"/>
      <c r="B62" s="129"/>
      <c r="C62" s="129"/>
      <c r="D62" s="108" t="s">
        <v>98</v>
      </c>
      <c r="E62" s="110">
        <f t="shared" si="8"/>
        <v>55071</v>
      </c>
      <c r="F62" s="110">
        <v>25724</v>
      </c>
      <c r="G62" s="110">
        <v>10261</v>
      </c>
      <c r="H62" s="110">
        <v>3260</v>
      </c>
      <c r="I62" s="110">
        <v>3372</v>
      </c>
      <c r="J62" s="110">
        <v>7783</v>
      </c>
      <c r="K62" s="110">
        <v>3167</v>
      </c>
      <c r="L62" s="110">
        <v>87</v>
      </c>
      <c r="M62" s="110">
        <v>1417</v>
      </c>
    </row>
    <row r="63" spans="1:13" ht="18" customHeight="1">
      <c r="A63" s="150"/>
      <c r="B63" s="129"/>
      <c r="C63" s="129"/>
      <c r="D63" s="108" t="s">
        <v>102</v>
      </c>
      <c r="E63" s="109">
        <v>44.182722916876</v>
      </c>
      <c r="F63" s="109">
        <v>45.8963175961494</v>
      </c>
      <c r="G63" s="109">
        <v>50.1488624694179</v>
      </c>
      <c r="H63" s="109">
        <v>44.7104926867285</v>
      </c>
      <c r="I63" s="109">
        <v>45.3571335642493</v>
      </c>
      <c r="J63" s="109">
        <v>40.098217550274</v>
      </c>
      <c r="K63" s="109">
        <v>41.9055340125</v>
      </c>
      <c r="L63" s="109">
        <v>0.54854036162717</v>
      </c>
      <c r="M63" s="109">
        <v>15.6842630929648</v>
      </c>
    </row>
    <row r="64" spans="1:13" ht="18" customHeight="1">
      <c r="A64" s="150"/>
      <c r="B64" s="129"/>
      <c r="C64" s="129"/>
      <c r="D64" s="108" t="s">
        <v>100</v>
      </c>
      <c r="E64" s="109">
        <f aca="true" t="shared" si="9" ref="E64:E67">SUM(F64:M64)</f>
        <v>12045.176312</v>
      </c>
      <c r="F64" s="109">
        <v>6396.289955</v>
      </c>
      <c r="G64" s="109">
        <v>2212.795554</v>
      </c>
      <c r="H64" s="109">
        <v>776.302239</v>
      </c>
      <c r="I64" s="109">
        <v>537.92446</v>
      </c>
      <c r="J64" s="109">
        <v>1549.108524</v>
      </c>
      <c r="K64" s="109">
        <v>292.812369</v>
      </c>
      <c r="L64" s="109">
        <v>11.342693</v>
      </c>
      <c r="M64" s="109">
        <v>268.600518</v>
      </c>
    </row>
    <row r="65" spans="1:13" ht="18" customHeight="1">
      <c r="A65" s="150"/>
      <c r="B65" s="129"/>
      <c r="C65" s="134"/>
      <c r="D65" s="108" t="s">
        <v>101</v>
      </c>
      <c r="E65" s="110">
        <f t="shared" si="9"/>
        <v>3685</v>
      </c>
      <c r="F65" s="110">
        <v>1677</v>
      </c>
      <c r="G65" s="110">
        <v>566</v>
      </c>
      <c r="H65" s="110">
        <v>274</v>
      </c>
      <c r="I65" s="110">
        <v>190</v>
      </c>
      <c r="J65" s="110">
        <v>785</v>
      </c>
      <c r="K65" s="110">
        <v>80</v>
      </c>
      <c r="L65" s="110">
        <v>8</v>
      </c>
      <c r="M65" s="110">
        <v>105</v>
      </c>
    </row>
    <row r="66" spans="1:13" ht="18" customHeight="1">
      <c r="A66" s="150"/>
      <c r="B66" s="129"/>
      <c r="C66" s="126" t="s">
        <v>78</v>
      </c>
      <c r="D66" s="108" t="s">
        <v>97</v>
      </c>
      <c r="E66" s="109">
        <f t="shared" si="9"/>
        <v>10130.777605</v>
      </c>
      <c r="F66" s="109">
        <v>4387.252479</v>
      </c>
      <c r="G66" s="109">
        <v>1492.817912</v>
      </c>
      <c r="H66" s="109">
        <v>430.676519</v>
      </c>
      <c r="I66" s="109">
        <v>1177.923986</v>
      </c>
      <c r="J66" s="109">
        <v>2523.152762</v>
      </c>
      <c r="K66" s="109">
        <v>118.653947</v>
      </c>
      <c r="L66" s="110">
        <v>0.15</v>
      </c>
      <c r="M66" s="110">
        <v>0.15</v>
      </c>
    </row>
    <row r="67" spans="1:13" ht="18" customHeight="1">
      <c r="A67" s="150"/>
      <c r="B67" s="129"/>
      <c r="C67" s="129"/>
      <c r="D67" s="108" t="s">
        <v>98</v>
      </c>
      <c r="E67" s="110">
        <f t="shared" si="9"/>
        <v>18024.15</v>
      </c>
      <c r="F67" s="110">
        <v>7610</v>
      </c>
      <c r="G67" s="110">
        <v>2345</v>
      </c>
      <c r="H67" s="110">
        <v>673</v>
      </c>
      <c r="I67" s="110">
        <v>2199</v>
      </c>
      <c r="J67" s="110">
        <v>4915</v>
      </c>
      <c r="K67" s="110">
        <v>281</v>
      </c>
      <c r="L67" s="110">
        <v>0.15</v>
      </c>
      <c r="M67" s="110">
        <v>1</v>
      </c>
    </row>
    <row r="68" spans="1:13" ht="18" customHeight="1">
      <c r="A68" s="150"/>
      <c r="B68" s="129"/>
      <c r="C68" s="129"/>
      <c r="D68" s="108" t="s">
        <v>102</v>
      </c>
      <c r="E68" s="109">
        <v>81.35</v>
      </c>
      <c r="F68" s="109">
        <v>196.683548116608</v>
      </c>
      <c r="G68" s="109">
        <v>108.118609433865</v>
      </c>
      <c r="H68" s="109">
        <v>0</v>
      </c>
      <c r="I68" s="109">
        <v>56.3864681904998</v>
      </c>
      <c r="J68" s="109">
        <v>42.0950226614068</v>
      </c>
      <c r="K68" s="109">
        <v>36.1348994416</v>
      </c>
      <c r="L68" s="110">
        <v>0.15</v>
      </c>
      <c r="M68" s="109">
        <v>8.15038437212699</v>
      </c>
    </row>
    <row r="69" spans="1:13" ht="18" customHeight="1">
      <c r="A69" s="150"/>
      <c r="B69" s="129"/>
      <c r="C69" s="129"/>
      <c r="D69" s="108" t="s">
        <v>100</v>
      </c>
      <c r="E69" s="109">
        <f aca="true" t="shared" si="10" ref="E69:E72">SUM(F69:M69)</f>
        <v>2843.592865</v>
      </c>
      <c r="F69" s="109">
        <v>1107.652509</v>
      </c>
      <c r="G69" s="109">
        <v>340.500999</v>
      </c>
      <c r="H69" s="109">
        <v>151.469662</v>
      </c>
      <c r="I69" s="109">
        <v>310.0219</v>
      </c>
      <c r="J69" s="109">
        <v>854.867686</v>
      </c>
      <c r="K69" s="109">
        <v>78.930109</v>
      </c>
      <c r="L69" s="110">
        <v>0.15</v>
      </c>
      <c r="M69" s="110">
        <v>0</v>
      </c>
    </row>
    <row r="70" spans="1:13" ht="18" customHeight="1">
      <c r="A70" s="150"/>
      <c r="B70" s="134"/>
      <c r="C70" s="134"/>
      <c r="D70" s="108" t="s">
        <v>101</v>
      </c>
      <c r="E70" s="110">
        <f t="shared" si="10"/>
        <v>963.15</v>
      </c>
      <c r="F70" s="110">
        <v>216</v>
      </c>
      <c r="G70" s="110">
        <v>117</v>
      </c>
      <c r="H70" s="110">
        <v>32</v>
      </c>
      <c r="I70" s="110">
        <v>118</v>
      </c>
      <c r="J70" s="110">
        <v>476</v>
      </c>
      <c r="K70" s="110">
        <v>4</v>
      </c>
      <c r="L70" s="110">
        <v>0.15</v>
      </c>
      <c r="M70" s="110">
        <v>0</v>
      </c>
    </row>
    <row r="71" spans="1:13" ht="18" customHeight="1">
      <c r="A71" s="150"/>
      <c r="B71" s="105" t="s">
        <v>103</v>
      </c>
      <c r="C71" s="107"/>
      <c r="D71" s="108" t="s">
        <v>97</v>
      </c>
      <c r="E71" s="109">
        <f t="shared" si="10"/>
        <v>30947.936341207</v>
      </c>
      <c r="F71" s="109">
        <v>14440.08465</v>
      </c>
      <c r="G71" s="110">
        <v>6750.473967</v>
      </c>
      <c r="H71" s="109">
        <v>2012.096701207</v>
      </c>
      <c r="I71" s="109">
        <v>1692.442998</v>
      </c>
      <c r="J71" s="109">
        <v>4170.745951</v>
      </c>
      <c r="K71" s="109">
        <v>1312.095492</v>
      </c>
      <c r="L71" s="109">
        <v>35.828917</v>
      </c>
      <c r="M71" s="109">
        <v>534.167665</v>
      </c>
    </row>
    <row r="72" spans="1:13" ht="18" customHeight="1">
      <c r="A72" s="150"/>
      <c r="B72" s="111"/>
      <c r="C72" s="113"/>
      <c r="D72" s="108" t="s">
        <v>98</v>
      </c>
      <c r="E72" s="110">
        <f t="shared" si="10"/>
        <v>52820</v>
      </c>
      <c r="F72" s="110">
        <v>24164</v>
      </c>
      <c r="G72" s="110">
        <v>9967</v>
      </c>
      <c r="H72" s="110">
        <v>2872</v>
      </c>
      <c r="I72" s="110">
        <v>3369</v>
      </c>
      <c r="J72" s="110">
        <v>7780</v>
      </c>
      <c r="K72" s="110">
        <v>3164</v>
      </c>
      <c r="L72" s="110">
        <v>87</v>
      </c>
      <c r="M72" s="110">
        <v>1417</v>
      </c>
    </row>
    <row r="73" spans="1:13" ht="18" customHeight="1">
      <c r="A73" s="150"/>
      <c r="B73" s="111"/>
      <c r="C73" s="113"/>
      <c r="D73" s="108" t="s">
        <v>102</v>
      </c>
      <c r="E73" s="109">
        <v>43.51</v>
      </c>
      <c r="F73" s="109">
        <v>44.8945251139933</v>
      </c>
      <c r="G73" s="109">
        <v>49.9166410471781</v>
      </c>
      <c r="H73" s="109">
        <v>43.0658711992678</v>
      </c>
      <c r="I73" s="109">
        <v>45.3587555684558</v>
      </c>
      <c r="J73" s="109">
        <v>40.0807487888501</v>
      </c>
      <c r="K73" s="109">
        <v>41.5751379646</v>
      </c>
      <c r="L73" s="109">
        <v>0.167424845794393</v>
      </c>
      <c r="M73" s="109">
        <v>15.6842630929648</v>
      </c>
    </row>
    <row r="74" spans="1:13" ht="18" customHeight="1">
      <c r="A74" s="150"/>
      <c r="B74" s="111"/>
      <c r="C74" s="113"/>
      <c r="D74" s="108" t="s">
        <v>100</v>
      </c>
      <c r="E74" s="109">
        <f aca="true" t="shared" si="11" ref="E74:E87">SUM(F74:M74)</f>
        <v>11376.635691</v>
      </c>
      <c r="F74" s="109">
        <v>5907.531594</v>
      </c>
      <c r="G74" s="110">
        <v>2110.625344</v>
      </c>
      <c r="H74" s="109">
        <v>698.690189</v>
      </c>
      <c r="I74" s="109">
        <v>537.92446</v>
      </c>
      <c r="J74" s="109">
        <v>1549.108524</v>
      </c>
      <c r="K74" s="109">
        <v>292.812369</v>
      </c>
      <c r="L74" s="109">
        <v>11.342693</v>
      </c>
      <c r="M74" s="109">
        <v>268.600518</v>
      </c>
    </row>
    <row r="75" spans="1:13" ht="18" customHeight="1">
      <c r="A75" s="150"/>
      <c r="B75" s="114"/>
      <c r="C75" s="116"/>
      <c r="D75" s="108" t="s">
        <v>101</v>
      </c>
      <c r="E75" s="110">
        <f t="shared" si="11"/>
        <v>3447</v>
      </c>
      <c r="F75" s="110">
        <v>1510</v>
      </c>
      <c r="G75" s="110">
        <v>536</v>
      </c>
      <c r="H75" s="110">
        <v>233</v>
      </c>
      <c r="I75" s="110">
        <v>190</v>
      </c>
      <c r="J75" s="110">
        <v>785</v>
      </c>
      <c r="K75" s="110">
        <v>80</v>
      </c>
      <c r="L75" s="110">
        <v>8</v>
      </c>
      <c r="M75" s="110">
        <v>105</v>
      </c>
    </row>
    <row r="76" spans="1:13" ht="18" customHeight="1">
      <c r="A76" s="150"/>
      <c r="B76" s="105" t="s">
        <v>80</v>
      </c>
      <c r="C76" s="107"/>
      <c r="D76" s="108" t="s">
        <v>97</v>
      </c>
      <c r="E76" s="109">
        <f t="shared" si="11"/>
        <v>947.442546</v>
      </c>
      <c r="F76" s="109">
        <v>602.381333</v>
      </c>
      <c r="G76" s="109">
        <v>152.391324</v>
      </c>
      <c r="H76" s="109">
        <v>179.461189</v>
      </c>
      <c r="I76" s="109">
        <v>0.25</v>
      </c>
      <c r="J76" s="109">
        <v>1.89658</v>
      </c>
      <c r="K76" s="109">
        <v>11.06212</v>
      </c>
      <c r="L76" s="110">
        <v>0</v>
      </c>
      <c r="M76" s="110">
        <v>0</v>
      </c>
    </row>
    <row r="77" spans="1:13" ht="18" customHeight="1">
      <c r="A77" s="150"/>
      <c r="B77" s="111"/>
      <c r="C77" s="113"/>
      <c r="D77" s="108" t="s">
        <v>98</v>
      </c>
      <c r="E77" s="110">
        <f t="shared" si="11"/>
        <v>1783</v>
      </c>
      <c r="F77" s="110">
        <v>1132</v>
      </c>
      <c r="G77" s="110">
        <v>294</v>
      </c>
      <c r="H77" s="110">
        <v>348</v>
      </c>
      <c r="I77" s="110">
        <v>3</v>
      </c>
      <c r="J77" s="110">
        <v>3</v>
      </c>
      <c r="K77" s="110">
        <v>3</v>
      </c>
      <c r="L77" s="110">
        <v>0</v>
      </c>
      <c r="M77" s="110">
        <v>0</v>
      </c>
    </row>
    <row r="78" spans="1:13" ht="18" customHeight="1">
      <c r="A78" s="150"/>
      <c r="B78" s="111"/>
      <c r="C78" s="113"/>
      <c r="D78" s="108" t="s">
        <v>100</v>
      </c>
      <c r="E78" s="109">
        <f t="shared" si="11"/>
        <v>479.633705</v>
      </c>
      <c r="F78" s="109">
        <v>300.251445</v>
      </c>
      <c r="G78" s="109">
        <v>102.17021</v>
      </c>
      <c r="H78" s="109">
        <v>77.21205</v>
      </c>
      <c r="I78" s="109">
        <v>0</v>
      </c>
      <c r="J78" s="110">
        <v>0</v>
      </c>
      <c r="K78" s="109">
        <v>0</v>
      </c>
      <c r="L78" s="110">
        <v>0</v>
      </c>
      <c r="M78" s="110">
        <v>0</v>
      </c>
    </row>
    <row r="79" spans="1:13" ht="18" customHeight="1">
      <c r="A79" s="150"/>
      <c r="B79" s="114"/>
      <c r="C79" s="116"/>
      <c r="D79" s="108" t="s">
        <v>101</v>
      </c>
      <c r="E79" s="110">
        <f t="shared" si="11"/>
        <v>188</v>
      </c>
      <c r="F79" s="110">
        <v>119</v>
      </c>
      <c r="G79" s="110">
        <v>30</v>
      </c>
      <c r="H79" s="110">
        <v>39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8" customHeight="1">
      <c r="A80" s="150"/>
      <c r="B80" s="105" t="s">
        <v>81</v>
      </c>
      <c r="C80" s="107"/>
      <c r="D80" s="108" t="s">
        <v>97</v>
      </c>
      <c r="E80" s="109">
        <f t="shared" si="11"/>
        <v>275.594312</v>
      </c>
      <c r="F80" s="109">
        <v>253.945713</v>
      </c>
      <c r="G80" s="110">
        <v>0</v>
      </c>
      <c r="H80" s="109">
        <v>21.648599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8" customHeight="1">
      <c r="A81" s="150"/>
      <c r="B81" s="111"/>
      <c r="C81" s="113"/>
      <c r="D81" s="108" t="s">
        <v>98</v>
      </c>
      <c r="E81" s="110">
        <f t="shared" si="11"/>
        <v>468</v>
      </c>
      <c r="F81" s="110">
        <v>428</v>
      </c>
      <c r="G81" s="110">
        <v>0</v>
      </c>
      <c r="H81" s="110">
        <v>40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8" customHeight="1">
      <c r="A82" s="150"/>
      <c r="B82" s="111"/>
      <c r="C82" s="113"/>
      <c r="D82" s="108" t="s">
        <v>100</v>
      </c>
      <c r="E82" s="109">
        <f t="shared" si="11"/>
        <v>188.906916</v>
      </c>
      <c r="F82" s="109">
        <v>188.506916</v>
      </c>
      <c r="G82" s="110">
        <v>0</v>
      </c>
      <c r="H82" s="109">
        <v>0.4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8" customHeight="1">
      <c r="A83" s="126"/>
      <c r="B83" s="111"/>
      <c r="C83" s="113"/>
      <c r="D83" s="156" t="s">
        <v>101</v>
      </c>
      <c r="E83" s="110">
        <f t="shared" si="11"/>
        <v>50</v>
      </c>
      <c r="F83" s="110">
        <v>48</v>
      </c>
      <c r="G83" s="110">
        <v>0</v>
      </c>
      <c r="H83" s="110">
        <v>2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8" customHeight="1">
      <c r="A84" s="157" t="s">
        <v>104</v>
      </c>
      <c r="B84" s="150" t="s">
        <v>97</v>
      </c>
      <c r="C84" s="150"/>
      <c r="D84" s="150"/>
      <c r="E84" s="109">
        <f t="shared" si="11"/>
        <v>7288.676987643</v>
      </c>
      <c r="F84" s="109">
        <v>4045.691336</v>
      </c>
      <c r="G84" s="110">
        <v>0</v>
      </c>
      <c r="H84" s="109">
        <v>2116.221540643</v>
      </c>
      <c r="I84" s="110">
        <v>0</v>
      </c>
      <c r="J84" s="109">
        <v>441.918825</v>
      </c>
      <c r="K84" s="109">
        <v>0</v>
      </c>
      <c r="L84" s="109">
        <v>684.845286</v>
      </c>
      <c r="M84" s="110">
        <v>0</v>
      </c>
    </row>
    <row r="85" spans="1:13" ht="18" customHeight="1">
      <c r="A85" s="157"/>
      <c r="B85" s="150" t="s">
        <v>98</v>
      </c>
      <c r="C85" s="150"/>
      <c r="D85" s="150"/>
      <c r="E85" s="110">
        <f t="shared" si="11"/>
        <v>40287</v>
      </c>
      <c r="F85" s="110">
        <v>26044</v>
      </c>
      <c r="G85" s="110">
        <v>0</v>
      </c>
      <c r="H85" s="110">
        <v>6574</v>
      </c>
      <c r="I85" s="110">
        <v>0</v>
      </c>
      <c r="J85" s="110">
        <v>3442</v>
      </c>
      <c r="K85" s="110">
        <v>0</v>
      </c>
      <c r="L85" s="110">
        <v>4227</v>
      </c>
      <c r="M85" s="110">
        <v>0</v>
      </c>
    </row>
    <row r="86" spans="1:13" ht="18" customHeight="1">
      <c r="A86" s="157"/>
      <c r="B86" s="150" t="s">
        <v>100</v>
      </c>
      <c r="C86" s="150"/>
      <c r="D86" s="150"/>
      <c r="E86" s="109">
        <f t="shared" si="11"/>
        <v>226.888138</v>
      </c>
      <c r="F86" s="110">
        <v>103.928506</v>
      </c>
      <c r="G86" s="110">
        <v>0</v>
      </c>
      <c r="H86" s="109">
        <v>5.0993</v>
      </c>
      <c r="I86" s="110">
        <v>0</v>
      </c>
      <c r="J86" s="109">
        <v>42.950038</v>
      </c>
      <c r="K86" s="110">
        <v>0</v>
      </c>
      <c r="L86" s="109">
        <v>74.910294</v>
      </c>
      <c r="M86" s="110">
        <v>0</v>
      </c>
    </row>
    <row r="87" spans="1:13" ht="18" customHeight="1">
      <c r="A87" s="157"/>
      <c r="B87" s="150" t="s">
        <v>101</v>
      </c>
      <c r="C87" s="150"/>
      <c r="D87" s="150"/>
      <c r="E87" s="109">
        <f t="shared" si="11"/>
        <v>812.0229</v>
      </c>
      <c r="F87" s="110">
        <v>728</v>
      </c>
      <c r="G87" s="110">
        <v>0</v>
      </c>
      <c r="H87" s="110">
        <v>54</v>
      </c>
      <c r="I87" s="110">
        <v>0</v>
      </c>
      <c r="J87" s="110">
        <v>30</v>
      </c>
      <c r="K87" s="110">
        <v>0</v>
      </c>
      <c r="L87" s="110">
        <v>0.0229</v>
      </c>
      <c r="M87" s="110">
        <v>0</v>
      </c>
    </row>
    <row r="88" spans="1:13" ht="18" customHeight="1">
      <c r="A88" s="157"/>
      <c r="B88" s="150" t="s">
        <v>105</v>
      </c>
      <c r="C88" s="150"/>
      <c r="D88" s="108" t="s">
        <v>97</v>
      </c>
      <c r="E88" s="158">
        <f aca="true" t="shared" si="12" ref="E88:E119">SUM(F88:M88)</f>
        <v>6826.124502643</v>
      </c>
      <c r="F88" s="109">
        <v>4025.057676</v>
      </c>
      <c r="G88" s="110">
        <v>0</v>
      </c>
      <c r="H88" s="109">
        <v>2116.221540643</v>
      </c>
      <c r="I88" s="110">
        <v>0</v>
      </c>
      <c r="J88" s="110">
        <v>0</v>
      </c>
      <c r="K88" s="110">
        <v>0</v>
      </c>
      <c r="L88" s="109">
        <v>684.845286</v>
      </c>
      <c r="M88" s="110">
        <v>0</v>
      </c>
    </row>
    <row r="89" spans="1:13" ht="18" customHeight="1">
      <c r="A89" s="157"/>
      <c r="B89" s="150"/>
      <c r="C89" s="150"/>
      <c r="D89" s="108" t="s">
        <v>98</v>
      </c>
      <c r="E89" s="159">
        <f t="shared" si="12"/>
        <v>36799</v>
      </c>
      <c r="F89" s="110">
        <v>25998</v>
      </c>
      <c r="G89" s="110">
        <v>0</v>
      </c>
      <c r="H89" s="110">
        <v>6574</v>
      </c>
      <c r="I89" s="110">
        <v>0</v>
      </c>
      <c r="J89" s="110">
        <v>0</v>
      </c>
      <c r="K89" s="110">
        <v>0</v>
      </c>
      <c r="L89" s="110">
        <v>4227</v>
      </c>
      <c r="M89" s="110">
        <v>0</v>
      </c>
    </row>
    <row r="90" spans="1:13" ht="18" customHeight="1">
      <c r="A90" s="157"/>
      <c r="B90" s="150"/>
      <c r="C90" s="150"/>
      <c r="D90" s="108" t="s">
        <v>100</v>
      </c>
      <c r="E90" s="158">
        <f t="shared" si="12"/>
        <v>182.2221</v>
      </c>
      <c r="F90" s="109">
        <v>102.212506</v>
      </c>
      <c r="G90" s="110">
        <v>0</v>
      </c>
      <c r="H90" s="109">
        <v>5.0993</v>
      </c>
      <c r="I90" s="110">
        <v>0</v>
      </c>
      <c r="J90" s="110">
        <v>0</v>
      </c>
      <c r="K90" s="110">
        <v>0</v>
      </c>
      <c r="L90" s="109">
        <v>74.910294</v>
      </c>
      <c r="M90" s="110">
        <v>0</v>
      </c>
    </row>
    <row r="91" spans="1:13" ht="18" customHeight="1">
      <c r="A91" s="157"/>
      <c r="B91" s="150"/>
      <c r="C91" s="150"/>
      <c r="D91" s="108" t="s">
        <v>101</v>
      </c>
      <c r="E91" s="159">
        <f t="shared" si="12"/>
        <v>769.0229</v>
      </c>
      <c r="F91" s="110">
        <v>715</v>
      </c>
      <c r="G91" s="110">
        <v>0</v>
      </c>
      <c r="H91" s="110">
        <v>54</v>
      </c>
      <c r="I91" s="110">
        <v>0</v>
      </c>
      <c r="J91" s="110">
        <v>0</v>
      </c>
      <c r="K91" s="110">
        <v>0</v>
      </c>
      <c r="L91" s="110">
        <v>0.0229</v>
      </c>
      <c r="M91" s="110">
        <v>0</v>
      </c>
    </row>
    <row r="92" spans="1:13" ht="18" customHeight="1">
      <c r="A92" s="111" t="s">
        <v>82</v>
      </c>
      <c r="B92" s="112"/>
      <c r="C92" s="113"/>
      <c r="D92" s="160" t="s">
        <v>97</v>
      </c>
      <c r="E92" s="109">
        <f t="shared" si="12"/>
        <v>41.638006</v>
      </c>
      <c r="F92" s="109">
        <v>40.015614</v>
      </c>
      <c r="G92" s="110">
        <v>1.1105</v>
      </c>
      <c r="H92" s="110">
        <v>0</v>
      </c>
      <c r="I92" s="110">
        <v>0.47</v>
      </c>
      <c r="J92" s="109">
        <v>0.041892</v>
      </c>
      <c r="K92" s="110">
        <v>0</v>
      </c>
      <c r="L92" s="110">
        <v>0</v>
      </c>
      <c r="M92" s="110">
        <v>0</v>
      </c>
    </row>
    <row r="93" spans="1:13" ht="18" customHeight="1">
      <c r="A93" s="111"/>
      <c r="B93" s="112"/>
      <c r="C93" s="113"/>
      <c r="D93" s="108" t="s">
        <v>98</v>
      </c>
      <c r="E93" s="110">
        <f t="shared" si="12"/>
        <v>553</v>
      </c>
      <c r="F93" s="110">
        <v>528</v>
      </c>
      <c r="G93" s="110">
        <v>5</v>
      </c>
      <c r="H93" s="110">
        <v>0</v>
      </c>
      <c r="I93" s="110">
        <v>2</v>
      </c>
      <c r="J93" s="110">
        <v>18</v>
      </c>
      <c r="K93" s="110">
        <v>0</v>
      </c>
      <c r="L93" s="110">
        <v>0</v>
      </c>
      <c r="M93" s="110">
        <v>0</v>
      </c>
    </row>
    <row r="94" spans="1:13" ht="18" customHeight="1">
      <c r="A94" s="111"/>
      <c r="B94" s="112"/>
      <c r="C94" s="113"/>
      <c r="D94" s="108" t="s">
        <v>100</v>
      </c>
      <c r="E94" s="109">
        <f t="shared" si="12"/>
        <v>23.713624</v>
      </c>
      <c r="F94" s="109">
        <v>20.14</v>
      </c>
      <c r="G94" s="109">
        <v>0</v>
      </c>
      <c r="H94" s="110">
        <v>0</v>
      </c>
      <c r="I94" s="110">
        <v>0.08</v>
      </c>
      <c r="J94" s="109">
        <v>3.493624</v>
      </c>
      <c r="K94" s="110">
        <v>0</v>
      </c>
      <c r="L94" s="110">
        <v>0</v>
      </c>
      <c r="M94" s="110">
        <v>0</v>
      </c>
    </row>
    <row r="95" spans="1:13" ht="18" customHeight="1">
      <c r="A95" s="114"/>
      <c r="B95" s="115"/>
      <c r="C95" s="116"/>
      <c r="D95" s="108" t="s">
        <v>101</v>
      </c>
      <c r="E95" s="110">
        <f t="shared" si="12"/>
        <v>37</v>
      </c>
      <c r="F95" s="110">
        <v>9</v>
      </c>
      <c r="G95" s="110">
        <v>0</v>
      </c>
      <c r="H95" s="110">
        <v>0</v>
      </c>
      <c r="I95" s="110">
        <v>2</v>
      </c>
      <c r="J95" s="110">
        <v>26</v>
      </c>
      <c r="K95" s="110">
        <v>0</v>
      </c>
      <c r="L95" s="110">
        <v>0</v>
      </c>
      <c r="M95" s="110">
        <v>0</v>
      </c>
    </row>
    <row r="96" spans="1:13" ht="18" customHeight="1">
      <c r="A96" s="105" t="s">
        <v>83</v>
      </c>
      <c r="B96" s="106"/>
      <c r="C96" s="107"/>
      <c r="D96" s="108" t="s">
        <v>97</v>
      </c>
      <c r="E96" s="109">
        <f t="shared" si="12"/>
        <v>16.0202155912</v>
      </c>
      <c r="F96" s="109">
        <v>11</v>
      </c>
      <c r="G96" s="109">
        <v>0.1627</v>
      </c>
      <c r="H96" s="109">
        <v>3.1851885912</v>
      </c>
      <c r="I96" s="110">
        <v>0</v>
      </c>
      <c r="J96" s="110">
        <v>0.162627</v>
      </c>
      <c r="K96" s="110">
        <v>1.5097</v>
      </c>
      <c r="L96" s="110">
        <v>0</v>
      </c>
      <c r="M96" s="110">
        <v>0</v>
      </c>
    </row>
    <row r="97" spans="1:13" ht="18" customHeight="1">
      <c r="A97" s="111"/>
      <c r="B97" s="112"/>
      <c r="C97" s="113"/>
      <c r="D97" s="108" t="s">
        <v>98</v>
      </c>
      <c r="E97" s="110">
        <f t="shared" si="12"/>
        <v>6</v>
      </c>
      <c r="F97" s="110">
        <v>2</v>
      </c>
      <c r="G97" s="110">
        <v>1</v>
      </c>
      <c r="H97" s="110">
        <v>1</v>
      </c>
      <c r="I97" s="110">
        <v>0</v>
      </c>
      <c r="J97" s="110">
        <v>1</v>
      </c>
      <c r="K97" s="110">
        <v>1</v>
      </c>
      <c r="L97" s="110">
        <v>0</v>
      </c>
      <c r="M97" s="110">
        <v>0</v>
      </c>
    </row>
    <row r="98" spans="1:13" ht="18" customHeight="1">
      <c r="A98" s="111"/>
      <c r="B98" s="112"/>
      <c r="C98" s="113"/>
      <c r="D98" s="108" t="s">
        <v>100</v>
      </c>
      <c r="E98" s="109">
        <f t="shared" si="12"/>
        <v>44.414425</v>
      </c>
      <c r="F98" s="109">
        <v>0</v>
      </c>
      <c r="G98" s="109">
        <v>34.914425</v>
      </c>
      <c r="H98" s="109">
        <v>9.5</v>
      </c>
      <c r="I98" s="110">
        <v>0</v>
      </c>
      <c r="J98" s="110">
        <v>0</v>
      </c>
      <c r="K98" s="109">
        <v>0</v>
      </c>
      <c r="L98" s="110">
        <v>0</v>
      </c>
      <c r="M98" s="110">
        <v>0</v>
      </c>
    </row>
    <row r="99" spans="1:13" ht="18" customHeight="1">
      <c r="A99" s="114"/>
      <c r="B99" s="115"/>
      <c r="C99" s="116"/>
      <c r="D99" s="108" t="s">
        <v>101</v>
      </c>
      <c r="E99" s="110">
        <f t="shared" si="12"/>
        <v>5</v>
      </c>
      <c r="F99" s="110">
        <v>0</v>
      </c>
      <c r="G99" s="110">
        <v>2</v>
      </c>
      <c r="H99" s="110">
        <v>3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8" customHeight="1">
      <c r="A100" s="105" t="s">
        <v>84</v>
      </c>
      <c r="B100" s="106"/>
      <c r="C100" s="107"/>
      <c r="D100" s="108" t="s">
        <v>97</v>
      </c>
      <c r="E100" s="109">
        <f t="shared" si="12"/>
        <v>6.0415</v>
      </c>
      <c r="F100" s="109">
        <v>5.5415</v>
      </c>
      <c r="G100" s="110">
        <v>0</v>
      </c>
      <c r="H100" s="109">
        <v>0</v>
      </c>
      <c r="I100" s="110">
        <v>0.5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8" customHeight="1">
      <c r="A101" s="111"/>
      <c r="B101" s="112"/>
      <c r="C101" s="113"/>
      <c r="D101" s="108" t="s">
        <v>98</v>
      </c>
      <c r="E101" s="110">
        <f t="shared" si="12"/>
        <v>29</v>
      </c>
      <c r="F101" s="110">
        <v>28</v>
      </c>
      <c r="G101" s="110">
        <v>0</v>
      </c>
      <c r="H101" s="110">
        <v>0</v>
      </c>
      <c r="I101" s="110">
        <v>1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8" customHeight="1">
      <c r="A102" s="111"/>
      <c r="B102" s="112"/>
      <c r="C102" s="113"/>
      <c r="D102" s="108" t="s">
        <v>100</v>
      </c>
      <c r="E102" s="109">
        <f t="shared" si="12"/>
        <v>0.09</v>
      </c>
      <c r="F102" s="109">
        <v>0</v>
      </c>
      <c r="G102" s="110">
        <v>0</v>
      </c>
      <c r="H102" s="110">
        <v>0</v>
      </c>
      <c r="I102" s="109">
        <v>0.09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8" customHeight="1">
      <c r="A103" s="114"/>
      <c r="B103" s="115"/>
      <c r="C103" s="116"/>
      <c r="D103" s="108" t="s">
        <v>101</v>
      </c>
      <c r="E103" s="110">
        <f t="shared" si="12"/>
        <v>1</v>
      </c>
      <c r="F103" s="110">
        <v>0</v>
      </c>
      <c r="G103" s="110">
        <v>0</v>
      </c>
      <c r="H103" s="110">
        <v>0</v>
      </c>
      <c r="I103" s="110">
        <v>1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8" customHeight="1">
      <c r="A104" s="105" t="s">
        <v>85</v>
      </c>
      <c r="B104" s="106"/>
      <c r="C104" s="107"/>
      <c r="D104" s="108" t="s">
        <v>97</v>
      </c>
      <c r="E104" s="109">
        <f t="shared" si="12"/>
        <v>1585.8701565531</v>
      </c>
      <c r="F104" s="109">
        <v>908.480824</v>
      </c>
      <c r="G104" s="109">
        <v>267.786064</v>
      </c>
      <c r="H104" s="109">
        <v>202.9271075531</v>
      </c>
      <c r="I104" s="109">
        <v>0.54863</v>
      </c>
      <c r="J104" s="109">
        <v>204.363974</v>
      </c>
      <c r="K104" s="109">
        <v>0.675702</v>
      </c>
      <c r="L104" s="110">
        <v>0</v>
      </c>
      <c r="M104" s="110">
        <v>1.087855</v>
      </c>
    </row>
    <row r="105" spans="1:13" ht="18" customHeight="1">
      <c r="A105" s="111"/>
      <c r="B105" s="112"/>
      <c r="C105" s="113"/>
      <c r="D105" s="108" t="s">
        <v>98</v>
      </c>
      <c r="E105" s="110">
        <f t="shared" si="12"/>
        <v>701</v>
      </c>
      <c r="F105" s="110">
        <v>453</v>
      </c>
      <c r="G105" s="110">
        <v>105</v>
      </c>
      <c r="H105" s="110">
        <v>52</v>
      </c>
      <c r="I105" s="110">
        <v>3</v>
      </c>
      <c r="J105" s="110">
        <v>75</v>
      </c>
      <c r="K105" s="110">
        <v>6</v>
      </c>
      <c r="L105" s="110">
        <v>0</v>
      </c>
      <c r="M105" s="110">
        <v>7</v>
      </c>
    </row>
    <row r="106" spans="1:13" ht="18" customHeight="1">
      <c r="A106" s="111"/>
      <c r="B106" s="112"/>
      <c r="C106" s="113"/>
      <c r="D106" s="108" t="s">
        <v>100</v>
      </c>
      <c r="E106" s="109">
        <f t="shared" si="12"/>
        <v>1498.587988</v>
      </c>
      <c r="F106" s="109">
        <v>715.9455</v>
      </c>
      <c r="G106" s="109">
        <v>182.020411</v>
      </c>
      <c r="H106" s="109">
        <v>358.75</v>
      </c>
      <c r="I106" s="109">
        <v>0</v>
      </c>
      <c r="J106" s="109">
        <v>239.323511</v>
      </c>
      <c r="K106" s="109">
        <v>0.968566</v>
      </c>
      <c r="L106" s="110">
        <v>0</v>
      </c>
      <c r="M106" s="110">
        <v>1.58</v>
      </c>
    </row>
    <row r="107" spans="1:13" ht="18" customHeight="1">
      <c r="A107" s="114"/>
      <c r="B107" s="115"/>
      <c r="C107" s="116"/>
      <c r="D107" s="108" t="s">
        <v>101</v>
      </c>
      <c r="E107" s="110">
        <f t="shared" si="12"/>
        <v>192</v>
      </c>
      <c r="F107" s="110">
        <v>125</v>
      </c>
      <c r="G107" s="110">
        <v>37</v>
      </c>
      <c r="H107" s="110">
        <v>12</v>
      </c>
      <c r="I107" s="110">
        <v>0</v>
      </c>
      <c r="J107" s="110">
        <v>9</v>
      </c>
      <c r="K107" s="110">
        <v>2</v>
      </c>
      <c r="L107" s="110">
        <v>0</v>
      </c>
      <c r="M107" s="110">
        <v>7</v>
      </c>
    </row>
    <row r="108" spans="1:13" ht="18" customHeight="1">
      <c r="A108" s="105" t="s">
        <v>106</v>
      </c>
      <c r="B108" s="106"/>
      <c r="C108" s="107"/>
      <c r="D108" s="108" t="s">
        <v>97</v>
      </c>
      <c r="E108" s="109">
        <f t="shared" si="12"/>
        <v>2056.4056548662</v>
      </c>
      <c r="F108" s="109">
        <v>1163.865917</v>
      </c>
      <c r="G108" s="109">
        <v>505.250477</v>
      </c>
      <c r="H108" s="109">
        <v>269.5651008662</v>
      </c>
      <c r="I108" s="109">
        <v>15.441947</v>
      </c>
      <c r="J108" s="109">
        <v>23.610316</v>
      </c>
      <c r="K108" s="109">
        <v>78.316488</v>
      </c>
      <c r="L108" s="110">
        <v>0</v>
      </c>
      <c r="M108" s="110">
        <v>0.355409</v>
      </c>
    </row>
    <row r="109" spans="1:13" ht="18" customHeight="1">
      <c r="A109" s="111"/>
      <c r="B109" s="112"/>
      <c r="C109" s="113"/>
      <c r="D109" s="108" t="s">
        <v>98</v>
      </c>
      <c r="E109" s="110">
        <f t="shared" si="12"/>
        <v>6539</v>
      </c>
      <c r="F109" s="110">
        <v>5922</v>
      </c>
      <c r="G109" s="110">
        <v>496</v>
      </c>
      <c r="H109" s="110">
        <v>60</v>
      </c>
      <c r="I109" s="110">
        <v>26</v>
      </c>
      <c r="J109" s="110">
        <v>8</v>
      </c>
      <c r="K109" s="110">
        <v>24</v>
      </c>
      <c r="L109" s="110">
        <v>0</v>
      </c>
      <c r="M109" s="110">
        <v>3</v>
      </c>
    </row>
    <row r="110" spans="1:13" ht="18" customHeight="1">
      <c r="A110" s="111"/>
      <c r="B110" s="112"/>
      <c r="C110" s="113"/>
      <c r="D110" s="108" t="s">
        <v>100</v>
      </c>
      <c r="E110" s="109">
        <f t="shared" si="12"/>
        <v>1098.050499</v>
      </c>
      <c r="F110" s="109">
        <v>421.7534</v>
      </c>
      <c r="G110" s="109">
        <v>537.18885</v>
      </c>
      <c r="H110" s="109">
        <v>12.565268</v>
      </c>
      <c r="I110" s="109">
        <v>67.7938</v>
      </c>
      <c r="J110" s="109">
        <v>39.920703</v>
      </c>
      <c r="K110" s="109">
        <v>1</v>
      </c>
      <c r="L110" s="110">
        <v>0</v>
      </c>
      <c r="M110" s="109">
        <v>17.828478</v>
      </c>
    </row>
    <row r="111" spans="1:13" ht="18" customHeight="1">
      <c r="A111" s="114"/>
      <c r="B111" s="115"/>
      <c r="C111" s="116"/>
      <c r="D111" s="108" t="s">
        <v>101</v>
      </c>
      <c r="E111" s="110">
        <f t="shared" si="12"/>
        <v>330</v>
      </c>
      <c r="F111" s="110">
        <v>97</v>
      </c>
      <c r="G111" s="110">
        <v>177</v>
      </c>
      <c r="H111" s="110">
        <v>5</v>
      </c>
      <c r="I111" s="110">
        <v>19</v>
      </c>
      <c r="J111" s="110">
        <v>14</v>
      </c>
      <c r="K111" s="110">
        <v>13</v>
      </c>
      <c r="L111" s="110">
        <v>0</v>
      </c>
      <c r="M111" s="110">
        <v>5</v>
      </c>
    </row>
    <row r="112" spans="1:13" ht="18" customHeight="1">
      <c r="A112" s="105" t="s">
        <v>87</v>
      </c>
      <c r="B112" s="106"/>
      <c r="C112" s="107"/>
      <c r="D112" s="108" t="s">
        <v>97</v>
      </c>
      <c r="E112" s="109">
        <f t="shared" si="12"/>
        <v>5235.3267893057</v>
      </c>
      <c r="F112" s="109">
        <v>4561.431987</v>
      </c>
      <c r="G112" s="109">
        <v>213.831215</v>
      </c>
      <c r="H112" s="109">
        <v>440.4245073057</v>
      </c>
      <c r="I112" s="109">
        <v>10.137788</v>
      </c>
      <c r="J112" s="109">
        <v>1.225265</v>
      </c>
      <c r="K112" s="109">
        <v>8.276027</v>
      </c>
      <c r="L112" s="109">
        <v>0</v>
      </c>
      <c r="M112" s="110">
        <v>0</v>
      </c>
    </row>
    <row r="113" spans="1:13" ht="18" customHeight="1">
      <c r="A113" s="111"/>
      <c r="B113" s="112"/>
      <c r="C113" s="113"/>
      <c r="D113" s="108" t="s">
        <v>98</v>
      </c>
      <c r="E113" s="110">
        <f t="shared" si="12"/>
        <v>16925</v>
      </c>
      <c r="F113" s="110">
        <v>14183</v>
      </c>
      <c r="G113" s="110">
        <v>1403</v>
      </c>
      <c r="H113" s="110">
        <v>1326</v>
      </c>
      <c r="I113" s="110">
        <v>6</v>
      </c>
      <c r="J113" s="110">
        <v>6</v>
      </c>
      <c r="K113" s="110">
        <v>1</v>
      </c>
      <c r="L113" s="110">
        <v>0</v>
      </c>
      <c r="M113" s="110">
        <v>0</v>
      </c>
    </row>
    <row r="114" spans="1:13" ht="18" customHeight="1">
      <c r="A114" s="111"/>
      <c r="B114" s="112"/>
      <c r="C114" s="113"/>
      <c r="D114" s="108" t="s">
        <v>100</v>
      </c>
      <c r="E114" s="109">
        <f t="shared" si="12"/>
        <v>68.03737</v>
      </c>
      <c r="F114" s="109">
        <v>0</v>
      </c>
      <c r="G114" s="109">
        <v>51.8411</v>
      </c>
      <c r="H114" s="109">
        <v>1.63635</v>
      </c>
      <c r="I114" s="110">
        <v>1.51</v>
      </c>
      <c r="J114" s="109">
        <v>1.98992</v>
      </c>
      <c r="K114" s="109">
        <v>11.06</v>
      </c>
      <c r="L114" s="109">
        <v>0</v>
      </c>
      <c r="M114" s="110">
        <v>0</v>
      </c>
    </row>
    <row r="115" spans="1:13" ht="18" customHeight="1">
      <c r="A115" s="114"/>
      <c r="B115" s="115"/>
      <c r="C115" s="116"/>
      <c r="D115" s="108" t="s">
        <v>101</v>
      </c>
      <c r="E115" s="110">
        <f t="shared" si="12"/>
        <v>66</v>
      </c>
      <c r="F115" s="110">
        <v>0</v>
      </c>
      <c r="G115" s="110">
        <v>52</v>
      </c>
      <c r="H115" s="110">
        <v>0</v>
      </c>
      <c r="I115" s="110">
        <v>3</v>
      </c>
      <c r="J115" s="110">
        <v>11</v>
      </c>
      <c r="K115" s="110">
        <v>0</v>
      </c>
      <c r="L115" s="110">
        <v>0</v>
      </c>
      <c r="M115" s="110">
        <v>0</v>
      </c>
    </row>
    <row r="116" spans="1:13" ht="18" customHeight="1">
      <c r="A116" s="105" t="s">
        <v>107</v>
      </c>
      <c r="B116" s="106"/>
      <c r="C116" s="107"/>
      <c r="D116" s="108" t="s">
        <v>97</v>
      </c>
      <c r="E116" s="109">
        <f t="shared" si="12"/>
        <v>0.999999999999999</v>
      </c>
      <c r="F116" s="109">
        <v>0</v>
      </c>
      <c r="G116" s="110">
        <v>0</v>
      </c>
      <c r="H116" s="109">
        <v>0</v>
      </c>
      <c r="I116" s="109">
        <v>1</v>
      </c>
      <c r="J116" s="110">
        <v>0</v>
      </c>
      <c r="K116" s="110">
        <v>0</v>
      </c>
      <c r="L116" s="110">
        <v>0</v>
      </c>
      <c r="M116" s="110">
        <v>-8.32667268468867E-16</v>
      </c>
    </row>
    <row r="117" spans="1:13" ht="18" customHeight="1">
      <c r="A117" s="111"/>
      <c r="B117" s="112"/>
      <c r="C117" s="113"/>
      <c r="D117" s="108" t="s">
        <v>98</v>
      </c>
      <c r="E117" s="110">
        <f t="shared" si="12"/>
        <v>1</v>
      </c>
      <c r="F117" s="110">
        <v>0</v>
      </c>
      <c r="G117" s="110">
        <v>0</v>
      </c>
      <c r="H117" s="110">
        <v>0</v>
      </c>
      <c r="I117" s="110">
        <v>1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8" customHeight="1">
      <c r="A118" s="111"/>
      <c r="B118" s="112"/>
      <c r="C118" s="113"/>
      <c r="D118" s="108" t="s">
        <v>100</v>
      </c>
      <c r="E118" s="109">
        <f t="shared" si="12"/>
        <v>0.200000000000512</v>
      </c>
      <c r="F118" s="110">
        <v>5.11590769747272E-13</v>
      </c>
      <c r="G118" s="110">
        <v>0</v>
      </c>
      <c r="H118" s="110">
        <v>-3.33066907387547E-15</v>
      </c>
      <c r="I118" s="109">
        <v>0.2</v>
      </c>
      <c r="J118" s="110">
        <v>0</v>
      </c>
      <c r="K118" s="110">
        <v>0</v>
      </c>
      <c r="L118" s="110">
        <v>0</v>
      </c>
      <c r="M118" s="110">
        <v>3.5527136788005E-15</v>
      </c>
    </row>
    <row r="119" spans="1:13" ht="18" customHeight="1">
      <c r="A119" s="114"/>
      <c r="B119" s="115"/>
      <c r="C119" s="116"/>
      <c r="D119" s="108" t="s">
        <v>101</v>
      </c>
      <c r="E119" s="110">
        <f t="shared" si="12"/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116:C119"/>
    <mergeCell ref="B88:C91"/>
    <mergeCell ref="A96:C99"/>
    <mergeCell ref="A100:C103"/>
    <mergeCell ref="A104:C107"/>
    <mergeCell ref="A108:C111"/>
    <mergeCell ref="A112:C115"/>
    <mergeCell ref="A92:C95"/>
    <mergeCell ref="A57:C60"/>
    <mergeCell ref="A52:C56"/>
    <mergeCell ref="B71:C75"/>
    <mergeCell ref="B76:C79"/>
    <mergeCell ref="B80:C83"/>
    <mergeCell ref="A8:C12"/>
    <mergeCell ref="A4:C7"/>
    <mergeCell ref="B24:C29"/>
    <mergeCell ref="B30:C32"/>
    <mergeCell ref="B33:C35"/>
    <mergeCell ref="A36:C40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5"/>
  <sheetViews>
    <sheetView zoomScaleSheetLayoutView="100" workbookViewId="0" topLeftCell="A1">
      <pane xSplit="3" ySplit="2" topLeftCell="AD3" activePane="bottomRight" state="frozen"/>
      <selection pane="bottomRight" activeCell="AG30" sqref="AG30"/>
    </sheetView>
  </sheetViews>
  <sheetFormatPr defaultColWidth="9.00390625" defaultRowHeight="18" customHeight="1"/>
  <cols>
    <col min="1" max="1" width="6.25390625" style="1" customWidth="1"/>
    <col min="2" max="2" width="10.125" style="28" customWidth="1"/>
    <col min="3" max="3" width="14.50390625" style="28" customWidth="1"/>
    <col min="4" max="4" width="12.125" style="29" customWidth="1"/>
    <col min="5" max="5" width="12.875" style="30" customWidth="1"/>
    <col min="6" max="6" width="10.125" style="30" customWidth="1"/>
    <col min="7" max="7" width="12.25390625" style="31" customWidth="1"/>
    <col min="8" max="8" width="11.875" style="32" customWidth="1"/>
    <col min="9" max="9" width="9.50390625" style="30" customWidth="1"/>
    <col min="10" max="10" width="12.375" style="29" customWidth="1"/>
    <col min="11" max="11" width="12.25390625" style="33" customWidth="1"/>
    <col min="12" max="12" width="10.00390625" style="0" customWidth="1"/>
    <col min="13" max="13" width="13.25390625" style="0" customWidth="1"/>
    <col min="14" max="14" width="13.125" style="34" customWidth="1"/>
    <col min="15" max="16" width="11.75390625" style="0" customWidth="1"/>
    <col min="17" max="17" width="10.50390625" style="34" customWidth="1"/>
    <col min="18" max="18" width="9.25390625" style="33" customWidth="1"/>
    <col min="19" max="19" width="11.75390625" style="0" customWidth="1"/>
    <col min="20" max="20" width="12.75390625" style="34" customWidth="1"/>
    <col min="21" max="21" width="11.75390625" style="34" customWidth="1"/>
    <col min="22" max="22" width="11.375" style="0" customWidth="1"/>
    <col min="23" max="23" width="11.375" style="34" customWidth="1"/>
    <col min="24" max="24" width="10.50390625" style="0" customWidth="1"/>
    <col min="25" max="25" width="12.25390625" style="0" customWidth="1"/>
    <col min="26" max="26" width="11.625" style="34" customWidth="1"/>
    <col min="28" max="28" width="11.375" style="0" customWidth="1"/>
    <col min="29" max="29" width="14.375" style="34" customWidth="1"/>
    <col min="30" max="30" width="10.75390625" style="0" customWidth="1"/>
    <col min="31" max="31" width="13.375" style="0" customWidth="1"/>
    <col min="32" max="32" width="13.375" style="34" customWidth="1"/>
    <col min="34" max="34" width="13.00390625" style="0" customWidth="1"/>
    <col min="35" max="35" width="13.875" style="34" customWidth="1"/>
    <col min="37" max="37" width="13.125" style="0" customWidth="1"/>
    <col min="38" max="38" width="15.75390625" style="34" customWidth="1"/>
  </cols>
  <sheetData>
    <row r="1" ht="33" customHeight="1"/>
    <row r="2" spans="1:39" s="1" customFormat="1" ht="21.75" customHeight="1">
      <c r="A2" s="35" t="s">
        <v>60</v>
      </c>
      <c r="B2" s="36"/>
      <c r="C2" s="37"/>
      <c r="D2" s="38">
        <v>42370</v>
      </c>
      <c r="E2" s="39">
        <v>42005</v>
      </c>
      <c r="F2" s="40" t="s">
        <v>108</v>
      </c>
      <c r="G2" s="41" t="s">
        <v>109</v>
      </c>
      <c r="H2" s="40" t="s">
        <v>110</v>
      </c>
      <c r="I2" s="40" t="s">
        <v>108</v>
      </c>
      <c r="J2" s="41" t="s">
        <v>111</v>
      </c>
      <c r="K2" s="40" t="s">
        <v>112</v>
      </c>
      <c r="L2" s="40" t="s">
        <v>108</v>
      </c>
      <c r="M2" s="83" t="s">
        <v>113</v>
      </c>
      <c r="N2" s="84" t="s">
        <v>114</v>
      </c>
      <c r="O2" s="40" t="s">
        <v>108</v>
      </c>
      <c r="P2" s="45" t="s">
        <v>115</v>
      </c>
      <c r="Q2" s="84" t="s">
        <v>116</v>
      </c>
      <c r="R2" s="40" t="s">
        <v>108</v>
      </c>
      <c r="S2" s="83" t="s">
        <v>117</v>
      </c>
      <c r="T2" s="84" t="s">
        <v>118</v>
      </c>
      <c r="U2" s="40" t="s">
        <v>108</v>
      </c>
      <c r="V2" s="83" t="s">
        <v>119</v>
      </c>
      <c r="W2" s="84" t="s">
        <v>120</v>
      </c>
      <c r="X2" s="40" t="s">
        <v>108</v>
      </c>
      <c r="Y2" s="83" t="s">
        <v>121</v>
      </c>
      <c r="Z2" s="84" t="s">
        <v>122</v>
      </c>
      <c r="AA2" s="40" t="s">
        <v>108</v>
      </c>
      <c r="AB2" s="83" t="s">
        <v>123</v>
      </c>
      <c r="AC2" s="84" t="s">
        <v>124</v>
      </c>
      <c r="AD2" s="40" t="s">
        <v>108</v>
      </c>
      <c r="AE2" s="83" t="s">
        <v>125</v>
      </c>
      <c r="AF2" s="84" t="s">
        <v>126</v>
      </c>
      <c r="AG2" s="40" t="s">
        <v>108</v>
      </c>
      <c r="AH2" s="83" t="s">
        <v>127</v>
      </c>
      <c r="AI2" s="84" t="s">
        <v>128</v>
      </c>
      <c r="AJ2" s="40" t="s">
        <v>108</v>
      </c>
      <c r="AK2" s="83" t="s">
        <v>129</v>
      </c>
      <c r="AL2" s="84" t="s">
        <v>130</v>
      </c>
      <c r="AM2" s="40" t="s">
        <v>108</v>
      </c>
    </row>
    <row r="3" spans="1:39" ht="21.75" customHeight="1">
      <c r="A3" s="42" t="s">
        <v>71</v>
      </c>
      <c r="B3" s="43" t="s">
        <v>131</v>
      </c>
      <c r="C3" s="44"/>
      <c r="D3" s="45">
        <v>9387.047027</v>
      </c>
      <c r="E3" s="46">
        <v>8131.528221</v>
      </c>
      <c r="F3" s="46">
        <f>SUM(D3-E3)/E3*100</f>
        <v>15.4401334149905</v>
      </c>
      <c r="G3" s="45">
        <v>15842.376071</v>
      </c>
      <c r="H3" s="46">
        <v>13672.984119</v>
      </c>
      <c r="I3" s="46">
        <f aca="true" t="shared" si="0" ref="I3">SUM(G3-H3)/H3*100</f>
        <v>15.8662654261802</v>
      </c>
      <c r="J3" s="45">
        <v>23946.931134</v>
      </c>
      <c r="K3" s="46">
        <v>20720.03</v>
      </c>
      <c r="L3" s="46">
        <f>SUM(J3-K3)/K3*100</f>
        <v>15.5738246228408</v>
      </c>
      <c r="M3" s="45">
        <v>34600.367828</v>
      </c>
      <c r="N3" s="46">
        <v>28054.519468</v>
      </c>
      <c r="O3" s="46">
        <f>SUM(M3-N3)/N3*100</f>
        <v>23.3325983981527</v>
      </c>
      <c r="P3" s="45">
        <v>40363.472966</v>
      </c>
      <c r="Q3" s="46">
        <v>33730.793091</v>
      </c>
      <c r="R3" s="46">
        <f>SUM(P3-Q3)/Q3*100</f>
        <v>19.6635752296311</v>
      </c>
      <c r="S3" s="87">
        <v>48783.14754594</v>
      </c>
      <c r="T3" s="46">
        <v>41888.522705</v>
      </c>
      <c r="U3" s="46">
        <f>SUM(S3-T3)/T3*100</f>
        <v>16.459460481563</v>
      </c>
      <c r="V3" s="45">
        <v>55644.961098</v>
      </c>
      <c r="W3" s="46">
        <v>49864.809027</v>
      </c>
      <c r="X3" s="46">
        <f>SUM(V3-W3)/W3*100</f>
        <v>11.5916458596487</v>
      </c>
      <c r="Y3" s="45">
        <v>63208.279251</v>
      </c>
      <c r="Z3" s="46">
        <v>57140.951193</v>
      </c>
      <c r="AA3" s="46">
        <f>SUM(Y3-Z3)/Z3*100</f>
        <v>10.6181782615185</v>
      </c>
      <c r="AB3" s="45">
        <v>71737.728652</v>
      </c>
      <c r="AC3" s="46">
        <v>64933.274484</v>
      </c>
      <c r="AD3" s="46">
        <f>SUM(AB3-AC3)/AC3*100</f>
        <v>10.479148359716</v>
      </c>
      <c r="AE3" s="45">
        <v>80673.593651</v>
      </c>
      <c r="AF3" s="46">
        <v>75030.159058</v>
      </c>
      <c r="AG3" s="46">
        <f>SUM(AE3-AF3)/AF3*100</f>
        <v>7.52155488386676</v>
      </c>
      <c r="AH3" s="45">
        <v>90316.10007</v>
      </c>
      <c r="AI3" s="46">
        <v>83974.92</v>
      </c>
      <c r="AJ3" s="46">
        <f>SUM(AH3-AI3)/AI3*100</f>
        <v>7.55127848886311</v>
      </c>
      <c r="AK3" s="87">
        <v>101309.190988</v>
      </c>
      <c r="AL3" s="46">
        <v>92375.865834</v>
      </c>
      <c r="AM3" s="46">
        <f>SUM(AK3-AL3)/AL3*100</f>
        <v>9.67062670898614</v>
      </c>
    </row>
    <row r="4" spans="1:39" ht="21.75" customHeight="1">
      <c r="A4" s="47"/>
      <c r="B4" s="43" t="s">
        <v>132</v>
      </c>
      <c r="C4" s="44"/>
      <c r="D4" s="45">
        <v>70672.96615</v>
      </c>
      <c r="E4" s="46">
        <v>42955.819057</v>
      </c>
      <c r="F4" s="46">
        <f aca="true" t="shared" si="1" ref="F4:F9">SUM(D4-E4)/E4*100</f>
        <v>64.5247784851241</v>
      </c>
      <c r="G4" s="45">
        <v>124378.832604</v>
      </c>
      <c r="H4" s="46">
        <v>83621.731018</v>
      </c>
      <c r="I4" s="46">
        <f aca="true" t="shared" si="2" ref="I4:I9">SUM(G4-H4)/H4*100</f>
        <v>48.7398444038749</v>
      </c>
      <c r="J4" s="45">
        <v>155622.918943</v>
      </c>
      <c r="K4" s="46">
        <v>120351.897338</v>
      </c>
      <c r="L4" s="46">
        <f aca="true" t="shared" si="3" ref="L4:L9">SUM(J4-K4)/K4*100</f>
        <v>29.306577116889</v>
      </c>
      <c r="M4" s="45">
        <v>168012.110116</v>
      </c>
      <c r="N4" s="46">
        <v>131842.170321</v>
      </c>
      <c r="O4" s="46">
        <f aca="true" t="shared" si="4" ref="O4:O9">SUM(M4-N4)/N4*100</f>
        <v>27.4342721353388</v>
      </c>
      <c r="P4" s="45">
        <v>178710.442165</v>
      </c>
      <c r="Q4" s="46">
        <v>143278.62766</v>
      </c>
      <c r="R4" s="88">
        <f aca="true" t="shared" si="5" ref="R4:R9">SUM(P4-Q4)/Q4*100</f>
        <v>24.7293089581229</v>
      </c>
      <c r="S4" s="87">
        <v>208272.699598</v>
      </c>
      <c r="T4" s="46">
        <v>158242.53301</v>
      </c>
      <c r="U4" s="89">
        <f aca="true" t="shared" si="6" ref="U4:U9">SUM(S4-T4)/T4*100</f>
        <v>31.6161310340238</v>
      </c>
      <c r="V4" s="45">
        <v>219493.169332</v>
      </c>
      <c r="W4" s="46">
        <v>171519.192846</v>
      </c>
      <c r="X4" s="90">
        <f aca="true" t="shared" si="7" ref="X4:X9">SUM(V4-W4)/W4*100</f>
        <v>27.9700339594496</v>
      </c>
      <c r="Y4" s="45">
        <v>232965.785116</v>
      </c>
      <c r="Z4" s="46">
        <v>186593.53592</v>
      </c>
      <c r="AA4" s="90">
        <f aca="true" t="shared" si="8" ref="AA4:AA9">SUM(Y4-Z4)/Z4*100</f>
        <v>24.8520126741591</v>
      </c>
      <c r="AB4" s="45">
        <v>248136.333191</v>
      </c>
      <c r="AC4" s="46">
        <v>204873.226644</v>
      </c>
      <c r="AD4" s="46">
        <f aca="true" t="shared" si="9" ref="AD4:AD9">SUM(AB4-AC4)/AC4*100</f>
        <v>21.1170133138854</v>
      </c>
      <c r="AE4" s="45">
        <v>259652.562069</v>
      </c>
      <c r="AF4" s="46">
        <v>220993.893075</v>
      </c>
      <c r="AG4" s="46">
        <f aca="true" t="shared" si="10" ref="AG4:AG9">SUM(AE4-AF4)/AF4*100</f>
        <v>17.4930937937186</v>
      </c>
      <c r="AH4" s="45">
        <v>266857.926293</v>
      </c>
      <c r="AI4" s="46">
        <v>230703.26528</v>
      </c>
      <c r="AJ4" s="46">
        <f aca="true" t="shared" si="11" ref="AJ4:AJ9">SUM(AH4-AI4)/AI4*100</f>
        <v>15.6714994775301</v>
      </c>
      <c r="AK4" s="87">
        <v>275586.476589</v>
      </c>
      <c r="AL4" s="46">
        <v>240636.110822</v>
      </c>
      <c r="AM4" s="46">
        <f aca="true" t="shared" si="12" ref="AM4:AM9">SUM(AK4-AL4)/AL4*100</f>
        <v>14.52415668106149</v>
      </c>
    </row>
    <row r="5" spans="1:39" s="24" customFormat="1" ht="21.75" customHeight="1">
      <c r="A5" s="48"/>
      <c r="B5" s="49" t="s">
        <v>44</v>
      </c>
      <c r="C5" s="50"/>
      <c r="D5" s="51">
        <f>SUM(D3:D4)</f>
        <v>80060.013177</v>
      </c>
      <c r="E5" s="52">
        <v>51087.347278</v>
      </c>
      <c r="F5" s="52">
        <f t="shared" si="1"/>
        <v>56.7120186165482</v>
      </c>
      <c r="G5" s="51">
        <f>SUM(G3:G4)</f>
        <v>140221.208675</v>
      </c>
      <c r="H5" s="52">
        <v>97294.715137</v>
      </c>
      <c r="I5" s="52">
        <f t="shared" si="2"/>
        <v>44.1200670329889</v>
      </c>
      <c r="J5" s="51">
        <f>SUM(J3:J4)</f>
        <v>179569.850077</v>
      </c>
      <c r="K5" s="52">
        <v>141071.927338</v>
      </c>
      <c r="L5" s="52">
        <f t="shared" si="3"/>
        <v>27.2895702677693</v>
      </c>
      <c r="M5" s="51">
        <f>SUM(M3:M4)</f>
        <v>202612.477944</v>
      </c>
      <c r="N5" s="52">
        <v>159896.689789</v>
      </c>
      <c r="O5" s="52">
        <f t="shared" si="4"/>
        <v>26.7146169263215</v>
      </c>
      <c r="P5" s="51">
        <f>SUM(P3:P4)</f>
        <v>219073.915131</v>
      </c>
      <c r="Q5" s="52">
        <v>177009.420751</v>
      </c>
      <c r="R5" s="91">
        <f t="shared" si="5"/>
        <v>23.7639862339148</v>
      </c>
      <c r="S5" s="92">
        <f>SUM(S3:S4)</f>
        <v>257055.84714394</v>
      </c>
      <c r="T5" s="52">
        <v>200131.055715</v>
      </c>
      <c r="U5" s="91">
        <f t="shared" si="6"/>
        <v>28.4437571298303</v>
      </c>
      <c r="V5" s="51">
        <f>SUM(V3:V4)</f>
        <v>275138.13043</v>
      </c>
      <c r="W5" s="52">
        <v>221384.001873</v>
      </c>
      <c r="X5" s="93">
        <f t="shared" si="7"/>
        <v>24.280945371941</v>
      </c>
      <c r="Y5" s="51">
        <f>SUM(Y3:Y4)</f>
        <v>296174.064367</v>
      </c>
      <c r="Z5" s="52">
        <v>243734.487113</v>
      </c>
      <c r="AA5" s="93">
        <f t="shared" si="8"/>
        <v>21.5150419930882</v>
      </c>
      <c r="AB5" s="51">
        <f>SUM(AB3:AB4)</f>
        <v>319874.061843</v>
      </c>
      <c r="AC5" s="52">
        <v>269806.501128</v>
      </c>
      <c r="AD5" s="52">
        <f t="shared" si="9"/>
        <v>18.5568399966935</v>
      </c>
      <c r="AE5" s="51">
        <f>SUM(AE3:AE4)</f>
        <v>340326.15572</v>
      </c>
      <c r="AF5" s="52">
        <v>296024.052133</v>
      </c>
      <c r="AG5" s="52">
        <f t="shared" si="10"/>
        <v>14.9657108156521</v>
      </c>
      <c r="AH5" s="51">
        <f>SUM(AH3:AH4)</f>
        <v>357174.026363</v>
      </c>
      <c r="AI5" s="52">
        <v>314678.18528</v>
      </c>
      <c r="AJ5" s="52">
        <f t="shared" si="11"/>
        <v>13.5045398984958</v>
      </c>
      <c r="AK5" s="92">
        <f>SUM(AK3:AK4)</f>
        <v>376895.66757700004</v>
      </c>
      <c r="AL5" s="52">
        <v>333011.976656</v>
      </c>
      <c r="AM5" s="52">
        <f t="shared" si="12"/>
        <v>13.177811609560127</v>
      </c>
    </row>
    <row r="6" spans="1:39" ht="21.75" customHeight="1">
      <c r="A6" s="42" t="s">
        <v>133</v>
      </c>
      <c r="B6" s="43" t="s">
        <v>131</v>
      </c>
      <c r="C6" s="44"/>
      <c r="D6" s="45">
        <v>3965.5360360008</v>
      </c>
      <c r="E6" s="46">
        <v>3656.88</v>
      </c>
      <c r="F6" s="46">
        <f t="shared" si="1"/>
        <v>8.4404201395944</v>
      </c>
      <c r="G6" s="45">
        <v>6933.8048709994</v>
      </c>
      <c r="H6" s="46">
        <v>6406.1392099994</v>
      </c>
      <c r="I6" s="46">
        <f t="shared" si="2"/>
        <v>8.23687471818224</v>
      </c>
      <c r="J6" s="45">
        <v>11173.5132499991</v>
      </c>
      <c r="K6" s="46">
        <v>9685.79</v>
      </c>
      <c r="L6" s="46">
        <f t="shared" si="3"/>
        <v>15.3598544878538</v>
      </c>
      <c r="M6" s="45">
        <v>14467.9397280009</v>
      </c>
      <c r="N6" s="46">
        <v>13492.2718840019</v>
      </c>
      <c r="O6" s="46">
        <f t="shared" si="4"/>
        <v>7.2313087994904</v>
      </c>
      <c r="P6" s="45">
        <v>17956.0153679989</v>
      </c>
      <c r="Q6" s="46">
        <v>16448.2262110004</v>
      </c>
      <c r="R6" s="46">
        <f t="shared" si="5"/>
        <v>9.16687998849448</v>
      </c>
      <c r="S6" s="87">
        <v>21553.7720320018</v>
      </c>
      <c r="T6" s="46">
        <v>19306.0098750014</v>
      </c>
      <c r="U6" s="46">
        <f t="shared" si="6"/>
        <v>11.642810562896</v>
      </c>
      <c r="V6" s="45">
        <v>25093.1794790022</v>
      </c>
      <c r="W6" s="46">
        <v>23299.5308419989</v>
      </c>
      <c r="X6" s="46">
        <f t="shared" si="7"/>
        <v>7.69821782750291</v>
      </c>
      <c r="Y6" s="45">
        <v>28775.7925740031</v>
      </c>
      <c r="Z6" s="46">
        <v>27193.7919169985</v>
      </c>
      <c r="AA6" s="46">
        <f t="shared" si="8"/>
        <v>5.81750666414311</v>
      </c>
      <c r="AB6" s="45">
        <v>33020.1386889998</v>
      </c>
      <c r="AC6" s="46">
        <v>30697.0410790002</v>
      </c>
      <c r="AD6" s="46">
        <f t="shared" si="9"/>
        <v>7.56782259248052</v>
      </c>
      <c r="AE6" s="45">
        <v>36636.1936729988</v>
      </c>
      <c r="AF6" s="46">
        <v>34180.8091229987</v>
      </c>
      <c r="AG6" s="46">
        <f t="shared" si="10"/>
        <v>7.18351792423775</v>
      </c>
      <c r="AH6" s="45">
        <v>42450.4046489985</v>
      </c>
      <c r="AI6" s="46">
        <v>39289.29</v>
      </c>
      <c r="AJ6" s="46">
        <f t="shared" si="11"/>
        <v>8.04574134324773</v>
      </c>
      <c r="AK6" s="87">
        <v>48745.536444999</v>
      </c>
      <c r="AL6" s="46">
        <v>45429.8866160005</v>
      </c>
      <c r="AM6" s="46">
        <f t="shared" si="12"/>
        <v>7.298388959286384</v>
      </c>
    </row>
    <row r="7" spans="1:39" ht="21.75" customHeight="1">
      <c r="A7" s="47"/>
      <c r="B7" s="43" t="s">
        <v>132</v>
      </c>
      <c r="C7" s="44"/>
      <c r="D7" s="45">
        <v>9750.569755</v>
      </c>
      <c r="E7" s="46">
        <v>5543.79</v>
      </c>
      <c r="F7" s="46">
        <f t="shared" si="1"/>
        <v>75.8827400568925</v>
      </c>
      <c r="G7" s="45">
        <v>21232.252111</v>
      </c>
      <c r="H7" s="46">
        <v>12223.204099</v>
      </c>
      <c r="I7" s="46">
        <f t="shared" si="2"/>
        <v>73.7044717492449</v>
      </c>
      <c r="J7" s="45">
        <v>30319.49587</v>
      </c>
      <c r="K7" s="46">
        <v>17708.947657</v>
      </c>
      <c r="L7" s="46">
        <f t="shared" si="3"/>
        <v>71.210037192782</v>
      </c>
      <c r="M7" s="45">
        <v>36763.823408</v>
      </c>
      <c r="N7" s="46">
        <v>21430.229319</v>
      </c>
      <c r="O7" s="46">
        <f t="shared" si="4"/>
        <v>71.551236623517</v>
      </c>
      <c r="P7" s="45">
        <v>42369.890296</v>
      </c>
      <c r="Q7" s="46">
        <v>24427.196208</v>
      </c>
      <c r="R7" s="88">
        <f t="shared" si="5"/>
        <v>73.4537600435849</v>
      </c>
      <c r="S7" s="87">
        <v>48047.370285</v>
      </c>
      <c r="T7" s="46">
        <v>24324.260869</v>
      </c>
      <c r="U7" s="89">
        <f t="shared" si="6"/>
        <v>97.5285931349053</v>
      </c>
      <c r="V7" s="45">
        <v>53005.376651</v>
      </c>
      <c r="W7" s="46">
        <v>30857.781623</v>
      </c>
      <c r="X7" s="90">
        <f t="shared" si="7"/>
        <v>71.7731277594245</v>
      </c>
      <c r="Y7" s="45">
        <v>58164.422438</v>
      </c>
      <c r="Z7" s="46">
        <v>30936.943486</v>
      </c>
      <c r="AA7" s="90">
        <f t="shared" si="8"/>
        <v>88.0095959199116</v>
      </c>
      <c r="AB7" s="45">
        <v>62850.746846</v>
      </c>
      <c r="AC7" s="46">
        <v>37307.589153</v>
      </c>
      <c r="AD7" s="46">
        <f t="shared" si="9"/>
        <v>68.466385185723</v>
      </c>
      <c r="AE7" s="45">
        <v>66766.609621</v>
      </c>
      <c r="AF7" s="46">
        <v>41412.854517</v>
      </c>
      <c r="AG7" s="46">
        <f t="shared" si="10"/>
        <v>61.2219452141177</v>
      </c>
      <c r="AH7" s="45">
        <v>71360.527087</v>
      </c>
      <c r="AI7" s="46">
        <v>43787.336866</v>
      </c>
      <c r="AJ7" s="46">
        <f t="shared" si="11"/>
        <v>62.9706947133614</v>
      </c>
      <c r="AK7" s="87">
        <v>77709.446254</v>
      </c>
      <c r="AL7" s="46">
        <v>48642.746585</v>
      </c>
      <c r="AM7" s="46">
        <f t="shared" si="12"/>
        <v>59.755465531141105</v>
      </c>
    </row>
    <row r="8" spans="1:39" s="24" customFormat="1" ht="21.75" customHeight="1">
      <c r="A8" s="47"/>
      <c r="B8" s="53" t="s">
        <v>44</v>
      </c>
      <c r="C8" s="54"/>
      <c r="D8" s="51">
        <f>SUM(D6:D7)</f>
        <v>13716.1057910008</v>
      </c>
      <c r="E8" s="52">
        <v>9200.67</v>
      </c>
      <c r="F8" s="52">
        <f t="shared" si="1"/>
        <v>49.077249711171</v>
      </c>
      <c r="G8" s="51">
        <f>SUM(G6:G7)</f>
        <v>28166.0569819994</v>
      </c>
      <c r="H8" s="52">
        <v>18629.3433089994</v>
      </c>
      <c r="I8" s="52">
        <f t="shared" si="2"/>
        <v>51.1918939643623</v>
      </c>
      <c r="J8" s="51">
        <f>SUM(J6:J7)</f>
        <v>41493.0091199991</v>
      </c>
      <c r="K8" s="52">
        <v>27394.737657</v>
      </c>
      <c r="L8" s="52">
        <f t="shared" si="3"/>
        <v>51.4634293619405</v>
      </c>
      <c r="M8" s="51">
        <f>SUM(M6:M7)</f>
        <v>51231.7631360009</v>
      </c>
      <c r="N8" s="52">
        <v>34922.5012030019</v>
      </c>
      <c r="O8" s="52">
        <f t="shared" si="4"/>
        <v>46.7012996526064</v>
      </c>
      <c r="P8" s="51">
        <f>SUM(P6:P7)</f>
        <v>60325.9056639989</v>
      </c>
      <c r="Q8" s="52">
        <v>40875.4224190004</v>
      </c>
      <c r="R8" s="52">
        <f t="shared" si="5"/>
        <v>47.5847883493852</v>
      </c>
      <c r="S8" s="92">
        <f>SUM(S6:S7)</f>
        <v>69601.1423170018</v>
      </c>
      <c r="T8" s="52">
        <v>43630.2707440014</v>
      </c>
      <c r="U8" s="52">
        <f t="shared" si="6"/>
        <v>59.5248920763827</v>
      </c>
      <c r="V8" s="51">
        <f>SUM(V6:V7)</f>
        <v>78098.5561300022</v>
      </c>
      <c r="W8" s="52">
        <v>54157.3124649989</v>
      </c>
      <c r="X8" s="52">
        <f t="shared" si="7"/>
        <v>44.2068532859273</v>
      </c>
      <c r="Y8" s="51">
        <f>SUM(Y6:Y7)</f>
        <v>86940.2150120031</v>
      </c>
      <c r="Z8" s="52">
        <v>58130.7354029985</v>
      </c>
      <c r="AA8" s="52">
        <f t="shared" si="8"/>
        <v>49.5598058570554</v>
      </c>
      <c r="AB8" s="51">
        <f>SUM(AB6:AB7)</f>
        <v>95870.8855349998</v>
      </c>
      <c r="AC8" s="52">
        <v>68004.6302320002</v>
      </c>
      <c r="AD8" s="52">
        <f t="shared" si="9"/>
        <v>40.9769970190749</v>
      </c>
      <c r="AE8" s="51">
        <f>SUM(AE6:AE7)</f>
        <v>103402.803293999</v>
      </c>
      <c r="AF8" s="52">
        <v>75593.6636399987</v>
      </c>
      <c r="AG8" s="52">
        <f t="shared" si="10"/>
        <v>36.7876595933174</v>
      </c>
      <c r="AH8" s="51">
        <f>SUM(AH6:AH7)</f>
        <v>113810.931735999</v>
      </c>
      <c r="AI8" s="52">
        <v>83076.626866</v>
      </c>
      <c r="AJ8" s="52">
        <f t="shared" si="11"/>
        <v>36.9951285089752</v>
      </c>
      <c r="AK8" s="92">
        <f>SUM(AK6:AK7)</f>
        <v>126454.982698999</v>
      </c>
      <c r="AL8" s="52">
        <v>94072.6332010005</v>
      </c>
      <c r="AM8" s="52">
        <f t="shared" si="12"/>
        <v>34.42270976810937</v>
      </c>
    </row>
    <row r="9" spans="1:39" s="25" customFormat="1" ht="21.75" customHeight="1">
      <c r="A9" s="55" t="s">
        <v>21</v>
      </c>
      <c r="B9" s="56"/>
      <c r="C9" s="57"/>
      <c r="D9" s="58">
        <v>53563.513102</v>
      </c>
      <c r="E9" s="59"/>
      <c r="F9" s="52" t="e">
        <f t="shared" si="1"/>
        <v>#DIV/0!</v>
      </c>
      <c r="G9" s="58">
        <v>97460.682193</v>
      </c>
      <c r="H9" s="59">
        <v>61228.776544</v>
      </c>
      <c r="I9" s="59">
        <f t="shared" si="2"/>
        <v>59.1746360029963</v>
      </c>
      <c r="J9" s="58">
        <v>116707.269058</v>
      </c>
      <c r="K9" s="59">
        <v>87179.834</v>
      </c>
      <c r="L9" s="59">
        <f t="shared" si="3"/>
        <v>33.8695701783511</v>
      </c>
      <c r="M9" s="58">
        <v>123683.004297</v>
      </c>
      <c r="N9" s="59">
        <v>94301.484187</v>
      </c>
      <c r="O9" s="59">
        <f t="shared" si="4"/>
        <v>31.1570070856323</v>
      </c>
      <c r="P9" s="85">
        <v>128246.788252</v>
      </c>
      <c r="Q9" s="59">
        <v>99370.178472</v>
      </c>
      <c r="R9" s="59">
        <f t="shared" si="5"/>
        <v>29.0596336084238</v>
      </c>
      <c r="S9" s="85">
        <v>148022.080205</v>
      </c>
      <c r="T9" s="59">
        <v>105784.218928</v>
      </c>
      <c r="U9" s="59">
        <f t="shared" si="6"/>
        <v>39.9283198430083</v>
      </c>
      <c r="V9" s="58">
        <v>152136.269459</v>
      </c>
      <c r="W9" s="59">
        <v>114143.023135</v>
      </c>
      <c r="X9" s="59">
        <f t="shared" si="7"/>
        <v>33.2856492499453</v>
      </c>
      <c r="Y9" s="58">
        <v>157916.966563</v>
      </c>
      <c r="Z9" s="59">
        <v>122685.828315</v>
      </c>
      <c r="AA9" s="59">
        <f t="shared" si="8"/>
        <v>28.7165508289538</v>
      </c>
      <c r="AB9" s="58">
        <v>163834.191871</v>
      </c>
      <c r="AC9" s="59">
        <v>133486.915426</v>
      </c>
      <c r="AD9" s="59">
        <f t="shared" si="9"/>
        <v>22.7342705074516</v>
      </c>
      <c r="AE9" s="58">
        <v>168362.44152</v>
      </c>
      <c r="AF9" s="59">
        <v>143051.861826</v>
      </c>
      <c r="AG9" s="59">
        <f t="shared" si="10"/>
        <v>17.6932892525274</v>
      </c>
      <c r="AH9" s="58">
        <v>171515.789737</v>
      </c>
      <c r="AI9" s="59">
        <v>148453.135005</v>
      </c>
      <c r="AJ9" s="59">
        <f t="shared" si="11"/>
        <v>15.5353100028661</v>
      </c>
      <c r="AK9" s="85">
        <v>173893.757196</v>
      </c>
      <c r="AL9" s="59">
        <v>154322.754697</v>
      </c>
      <c r="AM9" s="59">
        <f t="shared" si="12"/>
        <v>12.681864406468149</v>
      </c>
    </row>
    <row r="10" spans="1:39" ht="21.75" customHeight="1">
      <c r="A10" s="43" t="s">
        <v>134</v>
      </c>
      <c r="B10" s="60"/>
      <c r="C10" s="44"/>
      <c r="D10" s="45">
        <v>9934</v>
      </c>
      <c r="E10" s="61">
        <v>8390</v>
      </c>
      <c r="F10" s="46">
        <f aca="true" t="shared" si="13" ref="F10:F22">SUM(D10-E10)/E10*100</f>
        <v>18.4028605482718</v>
      </c>
      <c r="G10" s="45">
        <v>10864</v>
      </c>
      <c r="H10" s="46">
        <v>8470</v>
      </c>
      <c r="I10" s="46">
        <f aca="true" t="shared" si="14" ref="I10:I22">SUM(G10-H10)/H10*100</f>
        <v>28.2644628099174</v>
      </c>
      <c r="J10" s="86">
        <v>10193</v>
      </c>
      <c r="K10" s="46">
        <v>8291</v>
      </c>
      <c r="L10" s="46">
        <f aca="true" t="shared" si="15" ref="L10:L22">SUM(J10-K10)/K10*100</f>
        <v>22.9405379326981</v>
      </c>
      <c r="M10" s="86">
        <v>9819</v>
      </c>
      <c r="N10" s="5">
        <v>8956</v>
      </c>
      <c r="O10" s="46">
        <f aca="true" t="shared" si="16" ref="O10:O22">SUM(M10-N10)/N10*100</f>
        <v>9.63599821348816</v>
      </c>
      <c r="P10" s="86">
        <v>10954</v>
      </c>
      <c r="Q10" s="5">
        <v>8932</v>
      </c>
      <c r="R10" s="46">
        <f aca="true" t="shared" si="17" ref="R10:R22">SUM(P10-Q10)/Q10*100</f>
        <v>22.6377071204657</v>
      </c>
      <c r="S10" s="87">
        <v>11832</v>
      </c>
      <c r="T10" s="5">
        <v>9264</v>
      </c>
      <c r="U10" s="46">
        <f aca="true" t="shared" si="18" ref="U10:U22">SUM(S10-T10)/T10*100</f>
        <v>27.720207253886</v>
      </c>
      <c r="V10" s="86">
        <v>12014</v>
      </c>
      <c r="W10" s="5">
        <v>8791</v>
      </c>
      <c r="X10" s="90">
        <f aca="true" t="shared" si="19" ref="X10:X22">SUM(V10-W10)/W10*100</f>
        <v>36.6624957342737</v>
      </c>
      <c r="Y10" s="86">
        <v>13065</v>
      </c>
      <c r="Z10" s="5">
        <v>9151</v>
      </c>
      <c r="AA10" s="90">
        <f aca="true" t="shared" si="20" ref="AA10:AA22">SUM(Y10-Z10)/Z10*100</f>
        <v>42.7712818271227</v>
      </c>
      <c r="AB10" s="97">
        <v>13593</v>
      </c>
      <c r="AC10" s="5">
        <v>9025</v>
      </c>
      <c r="AD10" s="46">
        <f aca="true" t="shared" si="21" ref="AD10:AD22">SUM(AB10-AC10)/AC10*100</f>
        <v>50.6149584487535</v>
      </c>
      <c r="AE10" s="86">
        <v>13206</v>
      </c>
      <c r="AF10" s="5">
        <v>10169</v>
      </c>
      <c r="AG10" s="46">
        <f aca="true" t="shared" si="22" ref="AG10:AG22">SUM(AE10-AF10)/AF10*100</f>
        <v>29.865276821713</v>
      </c>
      <c r="AH10" s="86">
        <v>13599</v>
      </c>
      <c r="AI10" s="5">
        <v>10378</v>
      </c>
      <c r="AJ10" s="46">
        <f aca="true" t="shared" si="23" ref="AJ10:AJ22">SUM(AH10-AI10)/AI10*100</f>
        <v>31.0368086336481</v>
      </c>
      <c r="AK10" s="87">
        <v>13324</v>
      </c>
      <c r="AL10" s="5">
        <v>10350</v>
      </c>
      <c r="AM10" s="46">
        <f aca="true" t="shared" si="24" ref="AM10:AM22">SUM(AK10-AL10)/AL10*100</f>
        <v>28.734299516908212</v>
      </c>
    </row>
    <row r="11" spans="1:39" ht="21.75" customHeight="1">
      <c r="A11" s="43" t="s">
        <v>135</v>
      </c>
      <c r="B11" s="60"/>
      <c r="C11" s="44"/>
      <c r="D11" s="45">
        <v>32628.859056</v>
      </c>
      <c r="E11" s="46">
        <v>18182.175703</v>
      </c>
      <c r="F11" s="46">
        <f t="shared" si="13"/>
        <v>79.4551960611421</v>
      </c>
      <c r="G11" s="45">
        <v>44883.14698</v>
      </c>
      <c r="H11" s="46">
        <v>27997.453726</v>
      </c>
      <c r="I11" s="46">
        <f t="shared" si="14"/>
        <v>60.3115319673482</v>
      </c>
      <c r="J11" s="45">
        <v>61921.271356</v>
      </c>
      <c r="K11" s="46">
        <v>41478.563355</v>
      </c>
      <c r="L11" s="46">
        <f t="shared" si="15"/>
        <v>49.2849953023644</v>
      </c>
      <c r="M11" s="45">
        <v>68250.394276</v>
      </c>
      <c r="N11" s="46">
        <v>46893.010842</v>
      </c>
      <c r="O11" s="46">
        <f t="shared" si="16"/>
        <v>45.5449182095835</v>
      </c>
      <c r="P11" s="45">
        <v>76619.515128</v>
      </c>
      <c r="Q11" s="46">
        <v>53299.645823</v>
      </c>
      <c r="R11" s="46">
        <f t="shared" si="17"/>
        <v>43.752390742786</v>
      </c>
      <c r="S11" s="87">
        <v>91098.806107</v>
      </c>
      <c r="T11" s="46">
        <v>63352.491294</v>
      </c>
      <c r="U11" s="46">
        <f t="shared" si="18"/>
        <v>43.7967225065193</v>
      </c>
      <c r="V11" s="45">
        <v>99567.458765</v>
      </c>
      <c r="W11" s="46">
        <v>70681.581254</v>
      </c>
      <c r="X11" s="46">
        <f t="shared" si="19"/>
        <v>40.8676164264015</v>
      </c>
      <c r="Y11" s="45">
        <v>111074.546198</v>
      </c>
      <c r="Z11" s="46">
        <v>78410.929977</v>
      </c>
      <c r="AA11" s="46">
        <f t="shared" si="20"/>
        <v>41.6569682703433</v>
      </c>
      <c r="AB11" s="45">
        <v>123679.151695</v>
      </c>
      <c r="AC11" s="46">
        <v>87574.611198</v>
      </c>
      <c r="AD11" s="46">
        <f t="shared" si="21"/>
        <v>41.2271776067269</v>
      </c>
      <c r="AE11" s="45">
        <v>132717.997975</v>
      </c>
      <c r="AF11" s="46">
        <v>94803.104594</v>
      </c>
      <c r="AG11" s="46">
        <f t="shared" si="22"/>
        <v>39.9933035351245</v>
      </c>
      <c r="AH11" s="45">
        <v>137640.472901</v>
      </c>
      <c r="AI11" s="46">
        <v>99252.064607</v>
      </c>
      <c r="AJ11" s="46">
        <f t="shared" si="23"/>
        <v>38.6776924449918</v>
      </c>
      <c r="AK11" s="87">
        <v>144650.341283</v>
      </c>
      <c r="AL11" s="46">
        <v>103511.541749</v>
      </c>
      <c r="AM11" s="46">
        <f t="shared" si="24"/>
        <v>39.74320045754456</v>
      </c>
    </row>
    <row r="12" spans="1:39" ht="21.75" customHeight="1">
      <c r="A12" s="43" t="s">
        <v>136</v>
      </c>
      <c r="B12" s="60"/>
      <c r="C12" s="44"/>
      <c r="D12" s="45">
        <v>166.033908</v>
      </c>
      <c r="E12" s="46">
        <v>3274.492651</v>
      </c>
      <c r="F12" s="46">
        <f t="shared" si="13"/>
        <v>-94.9294768473737</v>
      </c>
      <c r="G12" s="45">
        <v>665.073141</v>
      </c>
      <c r="H12" s="46">
        <v>3895.26014</v>
      </c>
      <c r="I12" s="46">
        <f t="shared" si="14"/>
        <v>-82.9260917860033</v>
      </c>
      <c r="J12" s="45">
        <v>1477.958229</v>
      </c>
      <c r="K12" s="46">
        <v>5041.437849</v>
      </c>
      <c r="L12" s="46">
        <f t="shared" si="15"/>
        <v>-70.6837955109739</v>
      </c>
      <c r="M12" s="45">
        <v>5271.712037</v>
      </c>
      <c r="N12" s="46">
        <v>6657.125584</v>
      </c>
      <c r="O12" s="46">
        <f t="shared" si="16"/>
        <v>-20.8109871072548</v>
      </c>
      <c r="P12" s="45">
        <v>5504.907097</v>
      </c>
      <c r="Q12" s="46">
        <v>7155.905893</v>
      </c>
      <c r="R12" s="46">
        <f t="shared" si="17"/>
        <v>-23.0718349386767</v>
      </c>
      <c r="S12" s="87">
        <v>5848.079461</v>
      </c>
      <c r="T12" s="46">
        <v>8130.017655</v>
      </c>
      <c r="U12" s="46">
        <f t="shared" si="18"/>
        <v>-28.0680595151795</v>
      </c>
      <c r="V12" s="45">
        <v>6015.472829</v>
      </c>
      <c r="W12" s="46">
        <v>8294.443562</v>
      </c>
      <c r="X12" s="46">
        <f t="shared" si="19"/>
        <v>-27.4758724435818</v>
      </c>
      <c r="Y12" s="45">
        <v>6209.027509</v>
      </c>
      <c r="Z12" s="46">
        <v>8474.619772</v>
      </c>
      <c r="AA12" s="46">
        <f t="shared" si="20"/>
        <v>-26.7338514759739</v>
      </c>
      <c r="AB12" s="45">
        <v>6495.568744</v>
      </c>
      <c r="AC12" s="46">
        <v>9215.446509</v>
      </c>
      <c r="AD12" s="46">
        <f t="shared" si="21"/>
        <v>-29.5143351148933</v>
      </c>
      <c r="AE12" s="45">
        <v>6747.08634</v>
      </c>
      <c r="AF12" s="46">
        <v>12322.918217</v>
      </c>
      <c r="AG12" s="46">
        <f t="shared" si="22"/>
        <v>-45.2476578908712</v>
      </c>
      <c r="AH12" s="45">
        <v>7396.22681</v>
      </c>
      <c r="AI12" s="46">
        <v>12549.792277</v>
      </c>
      <c r="AJ12" s="46">
        <f t="shared" si="23"/>
        <v>-41.0649463612632</v>
      </c>
      <c r="AK12" s="87">
        <v>7649.434694999999</v>
      </c>
      <c r="AL12" s="46">
        <v>12651.53249</v>
      </c>
      <c r="AM12" s="46">
        <f t="shared" si="24"/>
        <v>-39.5374852726636</v>
      </c>
    </row>
    <row r="13" spans="1:39" ht="21.75" customHeight="1">
      <c r="A13" s="43" t="s">
        <v>137</v>
      </c>
      <c r="B13" s="60"/>
      <c r="C13" s="44"/>
      <c r="D13" s="45">
        <v>37529.390526</v>
      </c>
      <c r="E13" s="46">
        <v>21275.233757</v>
      </c>
      <c r="F13" s="46">
        <f t="shared" si="13"/>
        <v>76.3994274030105</v>
      </c>
      <c r="G13" s="45">
        <v>78200.352086</v>
      </c>
      <c r="H13" s="46">
        <v>51288.626558</v>
      </c>
      <c r="I13" s="46">
        <f t="shared" si="14"/>
        <v>52.4711370415949</v>
      </c>
      <c r="J13" s="45">
        <v>90537.180239</v>
      </c>
      <c r="K13" s="46">
        <v>73126.006247</v>
      </c>
      <c r="L13" s="46">
        <f t="shared" si="15"/>
        <v>23.8098248291992</v>
      </c>
      <c r="M13" s="45">
        <v>93277.428315</v>
      </c>
      <c r="N13" s="46">
        <v>77422.23535</v>
      </c>
      <c r="O13" s="46">
        <f t="shared" si="16"/>
        <v>20.478862297535</v>
      </c>
      <c r="P13" s="45">
        <v>95167.441359</v>
      </c>
      <c r="Q13" s="46">
        <v>81768.187401</v>
      </c>
      <c r="R13" s="46">
        <f t="shared" si="17"/>
        <v>16.3868790343714</v>
      </c>
      <c r="S13" s="87">
        <v>109703.384214</v>
      </c>
      <c r="T13" s="46">
        <v>85485.076913</v>
      </c>
      <c r="U13" s="46">
        <f t="shared" si="18"/>
        <v>28.3304503845127</v>
      </c>
      <c r="V13" s="45">
        <v>112083.886251</v>
      </c>
      <c r="W13" s="46">
        <v>91096.278796</v>
      </c>
      <c r="X13" s="46">
        <f t="shared" si="19"/>
        <v>23.038929506659</v>
      </c>
      <c r="Y13" s="45">
        <v>113641.722316</v>
      </c>
      <c r="Z13" s="46">
        <v>98085.826135</v>
      </c>
      <c r="AA13" s="46">
        <f t="shared" si="20"/>
        <v>15.8594740891408</v>
      </c>
      <c r="AB13" s="45">
        <v>115441.685195</v>
      </c>
      <c r="AC13" s="46">
        <v>106148.83459</v>
      </c>
      <c r="AD13" s="46">
        <f t="shared" si="21"/>
        <v>8.75454793346874</v>
      </c>
      <c r="AE13" s="45">
        <v>117248.212673</v>
      </c>
      <c r="AF13" s="46">
        <v>111539.383377</v>
      </c>
      <c r="AG13" s="46">
        <f t="shared" si="22"/>
        <v>5.11821844729436</v>
      </c>
      <c r="AH13" s="45">
        <v>118680.393374</v>
      </c>
      <c r="AI13" s="46">
        <v>116419.326125</v>
      </c>
      <c r="AJ13" s="46">
        <f t="shared" si="23"/>
        <v>1.94217517336623</v>
      </c>
      <c r="AK13" s="87">
        <v>119865.46724</v>
      </c>
      <c r="AL13" s="46">
        <v>121802.310163</v>
      </c>
      <c r="AM13" s="46">
        <f t="shared" si="24"/>
        <v>-1.5901528636099387</v>
      </c>
    </row>
    <row r="14" spans="1:39" s="26" customFormat="1" ht="21.75" customHeight="1">
      <c r="A14" s="62" t="s">
        <v>138</v>
      </c>
      <c r="B14" s="63"/>
      <c r="C14" s="64"/>
      <c r="D14" s="65">
        <v>5958.947013</v>
      </c>
      <c r="E14" s="66">
        <v>3226.544556</v>
      </c>
      <c r="F14" s="66">
        <f t="shared" si="13"/>
        <v>84.6850991696022</v>
      </c>
      <c r="G14" s="65">
        <v>15612.253478</v>
      </c>
      <c r="H14" s="66">
        <v>8326.808865</v>
      </c>
      <c r="I14" s="66">
        <f t="shared" si="14"/>
        <v>87.4938374486154</v>
      </c>
      <c r="J14" s="65">
        <v>22203.15213</v>
      </c>
      <c r="K14" s="66">
        <v>11777.457318</v>
      </c>
      <c r="L14" s="66">
        <f t="shared" si="15"/>
        <v>88.5224588847879</v>
      </c>
      <c r="M14" s="66">
        <v>27313.679808</v>
      </c>
      <c r="N14" s="66">
        <v>13649.932884</v>
      </c>
      <c r="O14" s="66">
        <f t="shared" si="16"/>
        <v>100.101202255845</v>
      </c>
      <c r="P14" s="66">
        <v>31237.131748</v>
      </c>
      <c r="Q14" s="66">
        <v>15115.53</v>
      </c>
      <c r="R14" s="66">
        <f t="shared" si="17"/>
        <v>106.655881388215</v>
      </c>
      <c r="S14" s="94">
        <v>34877.428929</v>
      </c>
      <c r="T14" s="66">
        <v>13699.915506</v>
      </c>
      <c r="U14" s="66">
        <f t="shared" si="18"/>
        <v>154.581343320878</v>
      </c>
      <c r="V14" s="66">
        <v>38401.213437</v>
      </c>
      <c r="W14" s="66">
        <v>18912.423289</v>
      </c>
      <c r="X14" s="66">
        <f t="shared" si="19"/>
        <v>103.047556889948</v>
      </c>
      <c r="Y14" s="66">
        <v>42014.512492</v>
      </c>
      <c r="Z14" s="66">
        <v>17607.932435</v>
      </c>
      <c r="AA14" s="66">
        <f t="shared" si="20"/>
        <v>138.611277315479</v>
      </c>
      <c r="AB14" s="66">
        <v>45210.586722</v>
      </c>
      <c r="AC14" s="66">
        <v>22817.92</v>
      </c>
      <c r="AD14" s="66">
        <f t="shared" si="21"/>
        <v>98.1363188318655</v>
      </c>
      <c r="AE14" s="66">
        <v>47887.80466</v>
      </c>
      <c r="AF14" s="66">
        <v>24846.439025</v>
      </c>
      <c r="AG14" s="66">
        <f t="shared" si="22"/>
        <v>92.7350821251135</v>
      </c>
      <c r="AH14" s="66">
        <v>51144.116208</v>
      </c>
      <c r="AI14" s="66">
        <v>26577.167981</v>
      </c>
      <c r="AJ14" s="66">
        <f t="shared" si="23"/>
        <v>92.4362905956078</v>
      </c>
      <c r="AK14" s="94">
        <v>55442.246677</v>
      </c>
      <c r="AL14" s="66">
        <v>29295.050401</v>
      </c>
      <c r="AM14" s="66">
        <f t="shared" si="24"/>
        <v>89.25465537040843</v>
      </c>
    </row>
    <row r="15" spans="1:39" s="26" customFormat="1" ht="21.75" customHeight="1">
      <c r="A15" s="62" t="s">
        <v>139</v>
      </c>
      <c r="B15" s="63"/>
      <c r="C15" s="64"/>
      <c r="D15" s="65">
        <v>17712.788273</v>
      </c>
      <c r="E15" s="66">
        <v>18876.211964</v>
      </c>
      <c r="F15" s="66">
        <f t="shared" si="13"/>
        <v>-6.16343837004394</v>
      </c>
      <c r="G15" s="65">
        <v>44286.179636</v>
      </c>
      <c r="H15" s="66">
        <v>37665.816194</v>
      </c>
      <c r="I15" s="66">
        <f t="shared" si="14"/>
        <v>17.576582989471</v>
      </c>
      <c r="J15" s="65">
        <v>54872.098364</v>
      </c>
      <c r="K15" s="66">
        <v>47051.245513</v>
      </c>
      <c r="L15" s="66">
        <f t="shared" si="15"/>
        <v>16.6219889946147</v>
      </c>
      <c r="M15" s="66">
        <v>58522.207706</v>
      </c>
      <c r="N15" s="66">
        <v>49701.498578</v>
      </c>
      <c r="O15" s="66">
        <f t="shared" si="16"/>
        <v>17.7473705629963</v>
      </c>
      <c r="P15" s="66">
        <v>61182.468115</v>
      </c>
      <c r="Q15" s="66">
        <v>51918.13</v>
      </c>
      <c r="R15" s="66">
        <f t="shared" si="17"/>
        <v>17.8441290450947</v>
      </c>
      <c r="S15" s="94">
        <v>65416.646616</v>
      </c>
      <c r="T15" s="66">
        <v>54449.617308</v>
      </c>
      <c r="U15" s="66">
        <f t="shared" si="18"/>
        <v>20.1416095286103</v>
      </c>
      <c r="V15" s="66">
        <v>68972.757467</v>
      </c>
      <c r="W15" s="66">
        <v>57075.947682</v>
      </c>
      <c r="X15" s="66">
        <f t="shared" si="19"/>
        <v>20.8438234810981</v>
      </c>
      <c r="Y15" s="66">
        <v>72857.616535</v>
      </c>
      <c r="Z15" s="66">
        <v>60304.900434</v>
      </c>
      <c r="AA15" s="66">
        <f t="shared" si="20"/>
        <v>20.8154163437152</v>
      </c>
      <c r="AB15" s="66">
        <v>76576.739525</v>
      </c>
      <c r="AC15" s="66">
        <v>62581.03</v>
      </c>
      <c r="AD15" s="66">
        <f t="shared" si="21"/>
        <v>22.3641405790221</v>
      </c>
      <c r="AE15" s="66">
        <v>79721.975231</v>
      </c>
      <c r="AF15" s="66">
        <v>64702.690381</v>
      </c>
      <c r="AG15" s="66">
        <f t="shared" si="22"/>
        <v>23.2127671377486</v>
      </c>
      <c r="AH15" s="66">
        <v>82884.029077</v>
      </c>
      <c r="AI15" s="66">
        <v>66966.203715</v>
      </c>
      <c r="AJ15" s="66">
        <f t="shared" si="23"/>
        <v>23.7699383852552</v>
      </c>
      <c r="AK15" s="94">
        <v>88935.63514400001</v>
      </c>
      <c r="AL15" s="66">
        <v>71586.718232</v>
      </c>
      <c r="AM15" s="66">
        <f t="shared" si="24"/>
        <v>24.234826432153543</v>
      </c>
    </row>
    <row r="16" spans="1:39" s="27" customFormat="1" ht="21.75" customHeight="1">
      <c r="A16" s="67" t="s">
        <v>140</v>
      </c>
      <c r="B16" s="68"/>
      <c r="C16" s="69"/>
      <c r="D16" s="70">
        <v>122.959213</v>
      </c>
      <c r="E16" s="71">
        <v>212</v>
      </c>
      <c r="F16" s="71">
        <f t="shared" si="13"/>
        <v>-42.0003712264151</v>
      </c>
      <c r="G16" s="70">
        <v>142.953947</v>
      </c>
      <c r="H16" s="71">
        <v>222.43759</v>
      </c>
      <c r="I16" s="71">
        <f t="shared" si="14"/>
        <v>-35.7330085261219</v>
      </c>
      <c r="J16" s="70">
        <v>194.051383</v>
      </c>
      <c r="K16" s="71">
        <v>297.02</v>
      </c>
      <c r="L16" s="71">
        <f t="shared" si="15"/>
        <v>-34.6672335196283</v>
      </c>
      <c r="M16" s="70">
        <v>221.028197</v>
      </c>
      <c r="N16" s="71">
        <v>338.93</v>
      </c>
      <c r="O16" s="71">
        <f t="shared" si="16"/>
        <v>-34.7864759684891</v>
      </c>
      <c r="P16" s="70">
        <v>413.771509</v>
      </c>
      <c r="Q16" s="71">
        <v>585.65</v>
      </c>
      <c r="R16" s="71">
        <f t="shared" si="17"/>
        <v>-29.3483293776146</v>
      </c>
      <c r="S16" s="95">
        <v>572.71364918</v>
      </c>
      <c r="T16" s="71">
        <v>727.339498</v>
      </c>
      <c r="U16" s="71">
        <f t="shared" si="18"/>
        <v>-21.2591024198716</v>
      </c>
      <c r="V16" s="70">
        <v>603.081308</v>
      </c>
      <c r="W16" s="71">
        <v>815.682508</v>
      </c>
      <c r="X16" s="71">
        <f t="shared" si="19"/>
        <v>-26.0642097770717</v>
      </c>
      <c r="Y16" s="70">
        <v>692.469499</v>
      </c>
      <c r="Z16" s="71">
        <v>859.152563</v>
      </c>
      <c r="AA16" s="71">
        <f t="shared" si="20"/>
        <v>-19.4008690863906</v>
      </c>
      <c r="AB16" s="70">
        <v>719.104148</v>
      </c>
      <c r="AC16" s="71">
        <v>893.68</v>
      </c>
      <c r="AD16" s="71">
        <f t="shared" si="21"/>
        <v>-19.5344924357712</v>
      </c>
      <c r="AE16" s="70">
        <v>749.033154</v>
      </c>
      <c r="AF16" s="71">
        <v>937.47149</v>
      </c>
      <c r="AG16" s="71">
        <f t="shared" si="22"/>
        <v>-20.1007004490345</v>
      </c>
      <c r="AH16" s="70">
        <v>796.94889</v>
      </c>
      <c r="AI16" s="71">
        <v>987.62</v>
      </c>
      <c r="AJ16" s="71">
        <f t="shared" si="23"/>
        <v>-19.3061207751969</v>
      </c>
      <c r="AK16" s="95">
        <v>826.552209</v>
      </c>
      <c r="AL16" s="71">
        <v>1037.281503</v>
      </c>
      <c r="AM16" s="71">
        <f t="shared" si="24"/>
        <v>-20.315535695038804</v>
      </c>
    </row>
    <row r="17" spans="1:39" s="27" customFormat="1" ht="21.75" customHeight="1">
      <c r="A17" s="72" t="s">
        <v>141</v>
      </c>
      <c r="B17" s="73"/>
      <c r="C17" s="74"/>
      <c r="D17" s="70">
        <v>8339.467977</v>
      </c>
      <c r="E17" s="71">
        <v>6910.92783</v>
      </c>
      <c r="F17" s="71">
        <f t="shared" si="13"/>
        <v>20.6707432365127</v>
      </c>
      <c r="G17" s="70">
        <v>14227.560459</v>
      </c>
      <c r="H17" s="71">
        <v>11931.546642</v>
      </c>
      <c r="I17" s="71">
        <f t="shared" si="14"/>
        <v>19.2432203962381</v>
      </c>
      <c r="J17" s="70">
        <v>20861.788929</v>
      </c>
      <c r="K17" s="71">
        <v>17936</v>
      </c>
      <c r="L17" s="71">
        <f t="shared" si="15"/>
        <v>16.3123825211864</v>
      </c>
      <c r="M17" s="70">
        <v>26963.861441</v>
      </c>
      <c r="N17" s="71">
        <v>23398.746189</v>
      </c>
      <c r="O17" s="71">
        <f t="shared" si="16"/>
        <v>15.2363516540728</v>
      </c>
      <c r="P17" s="70">
        <v>31935.785813</v>
      </c>
      <c r="Q17" s="71">
        <v>27981.14</v>
      </c>
      <c r="R17" s="71">
        <f t="shared" si="17"/>
        <v>14.1332548030566</v>
      </c>
      <c r="S17" s="95">
        <v>36810.000377</v>
      </c>
      <c r="T17" s="71">
        <v>32500.030247</v>
      </c>
      <c r="U17" s="71">
        <f t="shared" si="18"/>
        <v>13.2614342117354</v>
      </c>
      <c r="V17" s="70">
        <v>41578.957793</v>
      </c>
      <c r="W17" s="71">
        <v>37121.833324</v>
      </c>
      <c r="X17" s="71">
        <f t="shared" si="19"/>
        <v>12.0067466229325</v>
      </c>
      <c r="Y17" s="70">
        <v>46648.12457</v>
      </c>
      <c r="Z17" s="71">
        <v>41803.845776</v>
      </c>
      <c r="AA17" s="71">
        <f t="shared" si="20"/>
        <v>11.5881175620956</v>
      </c>
      <c r="AB17" s="70">
        <v>52800.389842</v>
      </c>
      <c r="AC17" s="71">
        <v>47378.098661</v>
      </c>
      <c r="AD17" s="71">
        <f t="shared" si="21"/>
        <v>11.4447209454259</v>
      </c>
      <c r="AE17" s="70">
        <v>58070.266281</v>
      </c>
      <c r="AF17" s="71">
        <v>52025.687803</v>
      </c>
      <c r="AG17" s="71">
        <f t="shared" si="22"/>
        <v>11.6184499105295</v>
      </c>
      <c r="AH17" s="70">
        <v>64171.366972</v>
      </c>
      <c r="AI17" s="71">
        <v>57207.2</v>
      </c>
      <c r="AJ17" s="71">
        <f t="shared" si="23"/>
        <v>12.1735847445776</v>
      </c>
      <c r="AK17" s="95">
        <v>72813.468875</v>
      </c>
      <c r="AL17" s="71">
        <v>63996.371758</v>
      </c>
      <c r="AM17" s="71">
        <f t="shared" si="24"/>
        <v>13.777495309174</v>
      </c>
    </row>
    <row r="18" spans="1:39" s="27" customFormat="1" ht="21.75" customHeight="1">
      <c r="A18" s="75" t="s">
        <v>142</v>
      </c>
      <c r="B18" s="76"/>
      <c r="C18" s="74" t="s">
        <v>143</v>
      </c>
      <c r="D18" s="77">
        <v>16098</v>
      </c>
      <c r="E18" s="78">
        <v>19138</v>
      </c>
      <c r="F18" s="71">
        <f t="shared" si="13"/>
        <v>-15.884627442784</v>
      </c>
      <c r="G18" s="77">
        <v>17678</v>
      </c>
      <c r="H18" s="78">
        <v>34333</v>
      </c>
      <c r="I18" s="71">
        <f t="shared" si="14"/>
        <v>-48.5101797104826</v>
      </c>
      <c r="J18" s="77">
        <v>22546</v>
      </c>
      <c r="K18" s="78">
        <v>44338</v>
      </c>
      <c r="L18" s="71">
        <f t="shared" si="15"/>
        <v>-49.1497135639857</v>
      </c>
      <c r="M18" s="77">
        <v>26958</v>
      </c>
      <c r="N18" s="78">
        <v>56362</v>
      </c>
      <c r="O18" s="71">
        <f t="shared" si="16"/>
        <v>-52.1699017068238</v>
      </c>
      <c r="P18" s="77">
        <v>31324</v>
      </c>
      <c r="Q18" s="78">
        <v>67164</v>
      </c>
      <c r="R18" s="71">
        <f t="shared" si="17"/>
        <v>-53.3619200762313</v>
      </c>
      <c r="S18" s="96">
        <v>35449</v>
      </c>
      <c r="T18" s="78">
        <v>77066</v>
      </c>
      <c r="U18" s="71">
        <f t="shared" si="18"/>
        <v>-54.0017647211481</v>
      </c>
      <c r="V18" s="70">
        <v>40257</v>
      </c>
      <c r="W18" s="78">
        <v>87982</v>
      </c>
      <c r="X18" s="71">
        <f t="shared" si="19"/>
        <v>-54.2440499193017</v>
      </c>
      <c r="Y18" s="70">
        <v>46789</v>
      </c>
      <c r="Z18" s="78">
        <v>99359</v>
      </c>
      <c r="AA18" s="71">
        <f t="shared" si="20"/>
        <v>-52.909147636349</v>
      </c>
      <c r="AB18" s="70">
        <v>54990</v>
      </c>
      <c r="AC18" s="78">
        <v>113836</v>
      </c>
      <c r="AD18" s="71">
        <f t="shared" si="21"/>
        <v>-51.6936645700833</v>
      </c>
      <c r="AE18" s="70">
        <v>61076</v>
      </c>
      <c r="AF18" s="78">
        <v>126449</v>
      </c>
      <c r="AG18" s="71">
        <f t="shared" si="22"/>
        <v>-51.6991039865875</v>
      </c>
      <c r="AH18" s="70">
        <v>67177</v>
      </c>
      <c r="AI18" s="78">
        <v>139933</v>
      </c>
      <c r="AJ18" s="71">
        <f t="shared" si="23"/>
        <v>-51.9934540101334</v>
      </c>
      <c r="AK18" s="96">
        <v>74574</v>
      </c>
      <c r="AL18" s="78">
        <v>184538</v>
      </c>
      <c r="AM18" s="71">
        <f t="shared" si="24"/>
        <v>-59.588810976601025</v>
      </c>
    </row>
    <row r="19" spans="1:39" s="27" customFormat="1" ht="21.75" customHeight="1">
      <c r="A19" s="79"/>
      <c r="B19" s="80"/>
      <c r="C19" s="81" t="s">
        <v>71</v>
      </c>
      <c r="D19" s="70">
        <v>2003.801347</v>
      </c>
      <c r="E19" s="71">
        <v>3214.874216</v>
      </c>
      <c r="F19" s="71">
        <f t="shared" si="13"/>
        <v>-37.6709254431372</v>
      </c>
      <c r="G19" s="70">
        <v>2998.874648</v>
      </c>
      <c r="H19" s="71">
        <v>5247.770337</v>
      </c>
      <c r="I19" s="71">
        <f t="shared" si="14"/>
        <v>-42.8543084887672</v>
      </c>
      <c r="J19" s="70">
        <v>3775.901968</v>
      </c>
      <c r="K19" s="71">
        <v>7439.12</v>
      </c>
      <c r="L19" s="71">
        <f t="shared" si="15"/>
        <v>-49.2426259019884</v>
      </c>
      <c r="M19" s="70">
        <v>4487.038627</v>
      </c>
      <c r="N19" s="71">
        <v>9495.553899</v>
      </c>
      <c r="O19" s="71">
        <f t="shared" si="16"/>
        <v>-52.7458990309924</v>
      </c>
      <c r="P19" s="70">
        <v>5224.215144</v>
      </c>
      <c r="Q19" s="71">
        <v>11322.462243</v>
      </c>
      <c r="R19" s="71">
        <f t="shared" si="17"/>
        <v>-53.8597256331782</v>
      </c>
      <c r="S19" s="95">
        <v>5952.17528234</v>
      </c>
      <c r="T19" s="71">
        <v>13010.707155</v>
      </c>
      <c r="U19" s="71">
        <f t="shared" si="18"/>
        <v>-54.2517158258182</v>
      </c>
      <c r="V19" s="70">
        <v>6733.638981</v>
      </c>
      <c r="W19" s="71">
        <v>14884.73234</v>
      </c>
      <c r="X19" s="71">
        <f t="shared" si="19"/>
        <v>-54.761437241941</v>
      </c>
      <c r="Y19" s="70">
        <v>7827.108515</v>
      </c>
      <c r="Z19" s="71">
        <v>16807.313527</v>
      </c>
      <c r="AA19" s="71">
        <f t="shared" si="20"/>
        <v>-53.4303414854123</v>
      </c>
      <c r="AB19" s="70">
        <v>9213.973114</v>
      </c>
      <c r="AC19" s="71">
        <v>19310.308811</v>
      </c>
      <c r="AD19" s="71">
        <f t="shared" si="21"/>
        <v>-52.2846930922652</v>
      </c>
      <c r="AE19" s="70">
        <v>10212.024649</v>
      </c>
      <c r="AF19" s="71">
        <v>21459.79562</v>
      </c>
      <c r="AG19" s="71">
        <f t="shared" si="22"/>
        <v>-52.4132250379745</v>
      </c>
      <c r="AH19" s="70">
        <v>11211.471749</v>
      </c>
      <c r="AI19" s="71">
        <v>23718.44</v>
      </c>
      <c r="AJ19" s="71">
        <f t="shared" si="23"/>
        <v>-52.7309901114913</v>
      </c>
      <c r="AK19" s="95">
        <v>12452.853979</v>
      </c>
      <c r="AL19" s="71">
        <v>26582.341585</v>
      </c>
      <c r="AM19" s="71">
        <f t="shared" si="24"/>
        <v>-53.1536605261782</v>
      </c>
    </row>
    <row r="20" spans="1:39" s="27" customFormat="1" ht="21.75" customHeight="1">
      <c r="A20" s="75" t="s">
        <v>144</v>
      </c>
      <c r="B20" s="76"/>
      <c r="C20" s="74" t="s">
        <v>145</v>
      </c>
      <c r="D20" s="70">
        <v>41170</v>
      </c>
      <c r="E20" s="78">
        <v>33642</v>
      </c>
      <c r="F20" s="71">
        <f t="shared" si="13"/>
        <v>22.3767909161168</v>
      </c>
      <c r="G20" s="77">
        <v>70098</v>
      </c>
      <c r="H20" s="78">
        <v>72632</v>
      </c>
      <c r="I20" s="71">
        <f t="shared" si="14"/>
        <v>-3.48882035466461</v>
      </c>
      <c r="J20" s="77">
        <v>102573</v>
      </c>
      <c r="K20" s="78">
        <v>101498</v>
      </c>
      <c r="L20" s="71">
        <f t="shared" si="15"/>
        <v>1.05913417013143</v>
      </c>
      <c r="M20" s="77">
        <v>131659</v>
      </c>
      <c r="N20" s="78">
        <v>137283</v>
      </c>
      <c r="O20" s="71">
        <f t="shared" si="16"/>
        <v>-4.09664707210653</v>
      </c>
      <c r="P20" s="77">
        <v>157563</v>
      </c>
      <c r="Q20" s="78">
        <v>129067</v>
      </c>
      <c r="R20" s="71">
        <f t="shared" si="17"/>
        <v>22.07845537589</v>
      </c>
      <c r="S20" s="96">
        <v>180698</v>
      </c>
      <c r="T20" s="78">
        <v>151275</v>
      </c>
      <c r="U20" s="71">
        <f t="shared" si="18"/>
        <v>19.450008263097</v>
      </c>
      <c r="V20" s="70">
        <v>205820</v>
      </c>
      <c r="W20" s="78">
        <v>173065</v>
      </c>
      <c r="X20" s="71">
        <f t="shared" si="19"/>
        <v>18.9264149308063</v>
      </c>
      <c r="Y20" s="70">
        <v>232329</v>
      </c>
      <c r="Z20" s="78">
        <v>195500</v>
      </c>
      <c r="AA20" s="71">
        <f t="shared" si="20"/>
        <v>18.8383631713555</v>
      </c>
      <c r="AB20" s="70">
        <v>264307</v>
      </c>
      <c r="AC20" s="78">
        <v>222342</v>
      </c>
      <c r="AD20" s="71">
        <f t="shared" si="21"/>
        <v>18.8740768725657</v>
      </c>
      <c r="AE20" s="70">
        <v>291775</v>
      </c>
      <c r="AF20" s="78">
        <v>245314</v>
      </c>
      <c r="AG20" s="71">
        <f t="shared" si="22"/>
        <v>18.93940011577</v>
      </c>
      <c r="AH20" s="70">
        <v>323163</v>
      </c>
      <c r="AI20" s="78">
        <v>270625</v>
      </c>
      <c r="AJ20" s="71">
        <f t="shared" si="23"/>
        <v>19.4135796766744</v>
      </c>
      <c r="AK20" s="96">
        <v>366366</v>
      </c>
      <c r="AL20" s="78">
        <v>304311</v>
      </c>
      <c r="AM20" s="71">
        <f t="shared" si="24"/>
        <v>20.391967428058795</v>
      </c>
    </row>
    <row r="21" spans="1:39" s="27" customFormat="1" ht="21.75" customHeight="1">
      <c r="A21" s="79"/>
      <c r="B21" s="80"/>
      <c r="C21" s="81" t="s">
        <v>71</v>
      </c>
      <c r="D21" s="70">
        <v>8167.843817</v>
      </c>
      <c r="E21" s="71">
        <v>6737.51597</v>
      </c>
      <c r="F21" s="71">
        <f t="shared" si="13"/>
        <v>21.2293054794792</v>
      </c>
      <c r="G21" s="70">
        <v>13897.427354</v>
      </c>
      <c r="H21" s="71">
        <v>11747.837142</v>
      </c>
      <c r="I21" s="71">
        <f t="shared" si="14"/>
        <v>18.2977529056386</v>
      </c>
      <c r="J21" s="70">
        <v>20319.366924</v>
      </c>
      <c r="K21" s="71">
        <v>17595.39</v>
      </c>
      <c r="L21" s="71">
        <f t="shared" si="15"/>
        <v>15.4811966316177</v>
      </c>
      <c r="M21" s="70">
        <v>26261.368836</v>
      </c>
      <c r="N21" s="71">
        <v>23049.381089</v>
      </c>
      <c r="O21" s="71">
        <f t="shared" si="16"/>
        <v>13.9352450922549</v>
      </c>
      <c r="P21" s="70">
        <v>31120.955843</v>
      </c>
      <c r="Q21" s="71">
        <v>27070.389077</v>
      </c>
      <c r="R21" s="71">
        <f t="shared" si="17"/>
        <v>14.9630903142117</v>
      </c>
      <c r="S21" s="95">
        <v>35857.276732</v>
      </c>
      <c r="T21" s="71">
        <v>31507.627</v>
      </c>
      <c r="U21" s="71">
        <f t="shared" si="18"/>
        <v>13.8050692678316</v>
      </c>
      <c r="V21" s="70">
        <v>40518.563527</v>
      </c>
      <c r="W21" s="71">
        <v>36006.010779</v>
      </c>
      <c r="X21" s="71">
        <f t="shared" si="19"/>
        <v>12.5327761958897</v>
      </c>
      <c r="Y21" s="70">
        <v>45467.703099</v>
      </c>
      <c r="Z21" s="71">
        <v>40557.275731</v>
      </c>
      <c r="AA21" s="71">
        <f t="shared" si="20"/>
        <v>12.1073895608001</v>
      </c>
      <c r="AB21" s="70">
        <v>51502.810231</v>
      </c>
      <c r="AC21" s="71">
        <v>45989.530016</v>
      </c>
      <c r="AD21" s="71">
        <f t="shared" si="21"/>
        <v>11.9881203680096</v>
      </c>
      <c r="AE21" s="70">
        <v>56670.589365</v>
      </c>
      <c r="AF21" s="71">
        <v>50527.488186</v>
      </c>
      <c r="AG21" s="71">
        <f t="shared" si="22"/>
        <v>12.1579389744969</v>
      </c>
      <c r="AH21" s="70">
        <v>62645.553281</v>
      </c>
      <c r="AI21" s="71">
        <v>55586.5</v>
      </c>
      <c r="AJ21" s="71">
        <f t="shared" si="23"/>
        <v>12.6992224389015</v>
      </c>
      <c r="AK21" s="95">
        <v>71124.228677</v>
      </c>
      <c r="AL21" s="71">
        <v>62212.507871</v>
      </c>
      <c r="AM21" s="71">
        <f t="shared" si="24"/>
        <v>14.324644851930412</v>
      </c>
    </row>
    <row r="22" spans="1:39" s="27" customFormat="1" ht="21.75" customHeight="1">
      <c r="A22" s="67" t="s">
        <v>146</v>
      </c>
      <c r="B22" s="68"/>
      <c r="C22" s="69"/>
      <c r="D22" s="70">
        <v>10.43</v>
      </c>
      <c r="E22" s="71">
        <v>11.73</v>
      </c>
      <c r="F22" s="71">
        <f t="shared" si="13"/>
        <v>-11.0826939471441</v>
      </c>
      <c r="G22" s="70">
        <v>20.1234</v>
      </c>
      <c r="H22" s="71">
        <v>16.989555</v>
      </c>
      <c r="I22" s="71">
        <f t="shared" si="14"/>
        <v>18.4457156176251</v>
      </c>
      <c r="J22" s="70">
        <v>34.285702</v>
      </c>
      <c r="K22" s="71">
        <v>24.74</v>
      </c>
      <c r="L22" s="71">
        <f t="shared" si="15"/>
        <v>38.5840824575586</v>
      </c>
      <c r="M22" s="70">
        <v>47.535698</v>
      </c>
      <c r="N22" s="71">
        <v>35.07</v>
      </c>
      <c r="O22" s="71">
        <f t="shared" si="16"/>
        <v>35.5451896207585</v>
      </c>
      <c r="P22" s="70">
        <v>62.306518</v>
      </c>
      <c r="Q22" s="71">
        <v>48.28</v>
      </c>
      <c r="R22" s="71">
        <f t="shared" si="17"/>
        <v>29.05243993372</v>
      </c>
      <c r="S22" s="95">
        <v>75.71589404</v>
      </c>
      <c r="T22" s="71">
        <v>59.5437232565106</v>
      </c>
      <c r="U22" s="71">
        <f t="shared" si="18"/>
        <v>27.1601604653117</v>
      </c>
      <c r="V22" s="70">
        <v>95.013284</v>
      </c>
      <c r="W22" s="71">
        <v>73.400021</v>
      </c>
      <c r="X22" s="71">
        <f t="shared" si="19"/>
        <v>29.445853973257</v>
      </c>
      <c r="Y22" s="70">
        <v>103.54704</v>
      </c>
      <c r="Z22" s="71">
        <v>80.03</v>
      </c>
      <c r="AA22" s="71">
        <f t="shared" si="20"/>
        <v>29.3852805198051</v>
      </c>
      <c r="AB22" s="70">
        <v>111.062316</v>
      </c>
      <c r="AC22" s="71">
        <v>91.14</v>
      </c>
      <c r="AD22" s="71">
        <f t="shared" si="21"/>
        <v>21.859025674786</v>
      </c>
      <c r="AE22" s="70">
        <v>116.6615</v>
      </c>
      <c r="AF22" s="71">
        <v>105.909565</v>
      </c>
      <c r="AG22" s="71">
        <f t="shared" si="22"/>
        <v>10.1519961865578</v>
      </c>
      <c r="AH22" s="70">
        <v>126.12874</v>
      </c>
      <c r="AI22" s="71">
        <v>114.39</v>
      </c>
      <c r="AJ22" s="71">
        <f t="shared" si="23"/>
        <v>10.2620333945275</v>
      </c>
      <c r="AK22" s="95">
        <v>137.14905</v>
      </c>
      <c r="AL22" s="71">
        <v>126.53</v>
      </c>
      <c r="AM22" s="71">
        <f t="shared" si="24"/>
        <v>8.392515608946486</v>
      </c>
    </row>
    <row r="23" spans="1:3" ht="18" customHeight="1">
      <c r="A23" s="82"/>
      <c r="B23" s="82"/>
      <c r="C23" s="82"/>
    </row>
    <row r="25" ht="18" customHeight="1">
      <c r="AL25" s="98"/>
    </row>
  </sheetData>
  <sheetProtection/>
  <mergeCells count="22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3:A5"/>
    <mergeCell ref="A6:A8"/>
    <mergeCell ref="A18:B19"/>
    <mergeCell ref="A20:B21"/>
  </mergeCells>
  <printOptions/>
  <pageMargins left="0.67" right="0.24" top="1.01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F20" sqref="F20"/>
    </sheetView>
  </sheetViews>
  <sheetFormatPr defaultColWidth="8.75390625" defaultRowHeight="14.25"/>
  <cols>
    <col min="1" max="1" width="11.625" style="0" customWidth="1"/>
    <col min="3" max="3" width="7.25390625" style="0" customWidth="1"/>
    <col min="4" max="4" width="6.75390625" style="0" customWidth="1"/>
    <col min="5" max="6" width="10.50390625" style="0" customWidth="1"/>
    <col min="9" max="9" width="7.25390625" style="0" customWidth="1"/>
    <col min="11" max="11" width="12.00390625" style="0" customWidth="1"/>
    <col min="12" max="13" width="13.875" style="0" customWidth="1"/>
  </cols>
  <sheetData>
    <row r="1" spans="1:13" ht="36">
      <c r="A1" s="11" t="s">
        <v>147</v>
      </c>
      <c r="B1" s="11" t="s">
        <v>148</v>
      </c>
      <c r="C1" s="12" t="s">
        <v>149</v>
      </c>
      <c r="D1" s="12" t="s">
        <v>150</v>
      </c>
      <c r="E1" s="13" t="s">
        <v>35</v>
      </c>
      <c r="F1" s="13" t="s">
        <v>37</v>
      </c>
      <c r="G1" s="13" t="s">
        <v>151</v>
      </c>
      <c r="H1" s="13" t="s">
        <v>152</v>
      </c>
      <c r="I1" s="13" t="s">
        <v>153</v>
      </c>
      <c r="K1" s="11" t="s">
        <v>147</v>
      </c>
      <c r="L1" s="5" t="s">
        <v>154</v>
      </c>
      <c r="M1" s="5" t="s">
        <v>155</v>
      </c>
    </row>
    <row r="2" spans="1:13" ht="15.75" customHeight="1">
      <c r="A2" s="14" t="s">
        <v>156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spans="1:13" ht="15.75" customHeight="1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157</v>
      </c>
      <c r="L3" s="23">
        <v>56</v>
      </c>
      <c r="M3" s="23">
        <v>65</v>
      </c>
    </row>
    <row r="4" spans="1:13" ht="15.75" customHeight="1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spans="1:13" ht="15.75" customHeight="1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spans="1:13" ht="15.75" customHeight="1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158</v>
      </c>
      <c r="L6" s="23">
        <v>18</v>
      </c>
      <c r="M6" s="23">
        <v>68</v>
      </c>
    </row>
    <row r="7" spans="1:13" ht="15.75" customHeight="1">
      <c r="A7" s="14" t="s">
        <v>157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spans="1:13" ht="15.75" customHeight="1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spans="1:13" ht="15.75" customHeight="1">
      <c r="A9" s="14" t="s">
        <v>158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spans="1:13" ht="15.75" customHeight="1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spans="1:13" ht="15.75" customHeight="1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spans="1:13" ht="15.75" customHeight="1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156</v>
      </c>
      <c r="L12" s="23">
        <v>2</v>
      </c>
      <c r="M12" s="23">
        <v>20</v>
      </c>
    </row>
    <row r="13" spans="11:13" ht="15.75" customHeight="1">
      <c r="K13" s="22" t="s">
        <v>6</v>
      </c>
      <c r="L13" s="23">
        <v>1</v>
      </c>
      <c r="M13" s="23">
        <v>0</v>
      </c>
    </row>
    <row r="14" spans="11:13" ht="15.75" customHeight="1">
      <c r="K14" s="22" t="s">
        <v>10</v>
      </c>
      <c r="L14" s="23">
        <v>0</v>
      </c>
      <c r="M14" s="23">
        <v>104</v>
      </c>
    </row>
    <row r="15" spans="11:13" ht="15.75" customHeight="1">
      <c r="K15" s="22" t="s">
        <v>17</v>
      </c>
      <c r="L15" s="23">
        <v>0</v>
      </c>
      <c r="M15" s="23">
        <v>0</v>
      </c>
    </row>
  </sheetData>
  <sheetProtection/>
  <autoFilter ref="K1:M15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100" workbookViewId="0" topLeftCell="A1">
      <selection activeCell="M12" sqref="M12"/>
    </sheetView>
  </sheetViews>
  <sheetFormatPr defaultColWidth="8.75390625" defaultRowHeight="14.25"/>
  <cols>
    <col min="2" max="2" width="14.375" style="0" customWidth="1"/>
    <col min="3" max="3" width="10.375" style="0" customWidth="1"/>
    <col min="4" max="4" width="12.625" style="0" customWidth="1"/>
    <col min="5" max="16" width="9.75390625" style="0" customWidth="1"/>
    <col min="17" max="17" width="7.25390625" style="0" customWidth="1"/>
  </cols>
  <sheetData>
    <row r="1" spans="1:17" s="1" customFormat="1" ht="30.75" customHeight="1">
      <c r="A1" s="3" t="s">
        <v>159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160</v>
      </c>
      <c r="O1" s="4" t="s">
        <v>15</v>
      </c>
      <c r="P1" s="4" t="s">
        <v>16</v>
      </c>
      <c r="Q1" s="10" t="s">
        <v>17</v>
      </c>
    </row>
    <row r="2" spans="1:17" ht="33" customHeight="1">
      <c r="A2" s="5" t="s">
        <v>21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spans="1:17" ht="33" customHeight="1">
      <c r="A3" s="7" t="s">
        <v>45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spans="1:17" ht="33" customHeight="1">
      <c r="A4" s="5" t="s">
        <v>161</v>
      </c>
      <c r="B4" s="5"/>
      <c r="C4" s="6">
        <f>C2-C3</f>
        <v>5205.527842</v>
      </c>
      <c r="D4" s="6">
        <f aca="true" t="shared" si="0" ref="D4:Q4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spans="1:17" ht="24.75" customHeight="1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 ht="15">
      <c r="B8" t="s">
        <v>162</v>
      </c>
      <c r="C8" t="s">
        <v>163</v>
      </c>
      <c r="D8" t="s">
        <v>164</v>
      </c>
    </row>
    <row r="9" spans="1:4" s="2" customFormat="1" ht="15">
      <c r="A9" s="2" t="s">
        <v>61</v>
      </c>
      <c r="B9" s="8">
        <v>45958.689415</v>
      </c>
      <c r="C9" s="8">
        <v>45723.6291</v>
      </c>
      <c r="D9" s="8">
        <f>B9-C9</f>
        <v>235.060314999995</v>
      </c>
    </row>
    <row r="10" spans="1:4" ht="15">
      <c r="A10" t="s">
        <v>165</v>
      </c>
      <c r="B10" s="9">
        <v>14284.09</v>
      </c>
      <c r="C10" s="9">
        <v>14098.338687</v>
      </c>
      <c r="D10" s="9">
        <f aca="true" t="shared" si="1" ref="D10:D17">B10-C10</f>
        <v>185.751312999997</v>
      </c>
    </row>
    <row r="11" spans="1:4" ht="15">
      <c r="A11" t="s">
        <v>63</v>
      </c>
      <c r="B11" s="9">
        <v>8775.361</v>
      </c>
      <c r="C11" s="9">
        <v>8618.971674</v>
      </c>
      <c r="D11" s="9">
        <f t="shared" si="1"/>
        <v>156.389326000002</v>
      </c>
    </row>
    <row r="12" spans="1:4" ht="15">
      <c r="A12" t="s">
        <v>166</v>
      </c>
      <c r="B12" s="9">
        <v>3588.71</v>
      </c>
      <c r="C12" s="9">
        <v>3588.711047</v>
      </c>
      <c r="D12" s="9">
        <f t="shared" si="1"/>
        <v>-0.0010470000006535</v>
      </c>
    </row>
    <row r="13" spans="1:4" s="2" customFormat="1" ht="15">
      <c r="A13" s="2" t="s">
        <v>167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 ht="15">
      <c r="A14" t="s">
        <v>66</v>
      </c>
      <c r="B14" s="9">
        <v>2908.27</v>
      </c>
      <c r="C14" s="9">
        <v>2820.82621</v>
      </c>
      <c r="D14" s="9">
        <f t="shared" si="1"/>
        <v>87.4437899999998</v>
      </c>
    </row>
    <row r="15" spans="1:4" ht="15">
      <c r="A15" t="s">
        <v>67</v>
      </c>
      <c r="B15" s="9">
        <v>747.76</v>
      </c>
      <c r="C15" s="9">
        <v>668.153996</v>
      </c>
      <c r="D15" s="9">
        <f t="shared" si="1"/>
        <v>79.606004</v>
      </c>
    </row>
    <row r="16" spans="1:4" s="2" customFormat="1" ht="15">
      <c r="A16" s="2" t="s">
        <v>68</v>
      </c>
      <c r="B16" s="8">
        <v>3444.9166</v>
      </c>
      <c r="C16" s="8">
        <v>3137.586889</v>
      </c>
      <c r="D16" s="8">
        <f t="shared" si="1"/>
        <v>307.329711</v>
      </c>
    </row>
    <row r="17" spans="1:4" ht="15">
      <c r="A17" t="s">
        <v>44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sheetProtection/>
  <mergeCells count="3">
    <mergeCell ref="A1:B1"/>
    <mergeCell ref="A2:B2"/>
    <mergeCell ref="A4:B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2016-07-18T08:24:00Z</cp:lastPrinted>
  <dcterms:created xsi:type="dcterms:W3CDTF">2008-10-23T01:43:00Z</dcterms:created>
  <dcterms:modified xsi:type="dcterms:W3CDTF">2017-01-20T03:11:39Z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