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12" activeTab="0"/>
  </bookViews>
  <sheets>
    <sheet name="2016年1-10月寿险报表" sheetId="1" r:id="rId1"/>
    <sheet name="2016年1-10月财险数据表" sheetId="2" r:id="rId2"/>
    <sheet name="比较" sheetId="3" r:id="rId3"/>
    <sheet name="Sheet2" sheetId="4" r:id="rId4"/>
    <sheet name="Sheet1" sheetId="5" r:id="rId5"/>
  </sheets>
  <definedNames>
    <definedName name="_xlnm.Print_Area" localSheetId="2">'比较'!$V$2:$AD$22</definedName>
    <definedName name="_xlnm.Print_Titles" localSheetId="1">'2016年1-10月财险数据表'!$49:51</definedName>
    <definedName name="_xlnm.Print_Titles" localSheetId="0">'2016年1-10月寿险报表'!$1:$3</definedName>
    <definedName name="_xlnm.Print_Titles" localSheetId="2">'比较'!$A:B</definedName>
    <definedName name="_xlnm.Print_Area" localSheetId="4">'Sheet1'!$K$10</definedName>
    <definedName name="_xlnm._FilterDatabase" localSheetId="3" hidden="1">'Sheet2'!$K$1:$M$15</definedName>
  </definedNames>
  <calcPr fullCalcOnLoad="1"/>
</workbook>
</file>

<file path=xl/sharedStrings.xml><?xml version="1.0" encoding="utf-8"?>
<sst xmlns="http://schemas.openxmlformats.org/spreadsheetml/2006/main" count="383" uniqueCount="162">
  <si>
    <r>
      <t>广元市保险行业协会</t>
    </r>
    <r>
      <rPr>
        <b/>
        <sz val="14"/>
        <rFont val="Times New Roman"/>
        <family val="1"/>
      </rPr>
      <t>2016</t>
    </r>
    <r>
      <rPr>
        <b/>
        <sz val="14"/>
        <rFont val="宋体"/>
        <family val="0"/>
      </rPr>
      <t>年</t>
    </r>
    <r>
      <rPr>
        <b/>
        <sz val="14"/>
        <color indexed="8"/>
        <rFont val="Times New Roman"/>
        <family val="1"/>
      </rPr>
      <t>1-10</t>
    </r>
    <r>
      <rPr>
        <b/>
        <sz val="14"/>
        <rFont val="宋体"/>
        <family val="0"/>
      </rPr>
      <t>月寿险数据统计表</t>
    </r>
  </si>
  <si>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</t>
    </r>
    <r>
      <rPr>
        <sz val="11"/>
        <rFont val="宋体"/>
        <family val="0"/>
      </rPr>
      <t>单位：万元</t>
    </r>
    <r>
      <rPr>
        <sz val="11"/>
        <rFont val="Times New Roman"/>
        <family val="1"/>
      </rPr>
      <t xml:space="preserve"> / </t>
    </r>
    <r>
      <rPr>
        <sz val="11"/>
        <rFont val="宋体"/>
        <family val="0"/>
      </rPr>
      <t>％</t>
    </r>
  </si>
  <si>
    <r>
      <rPr>
        <b/>
        <sz val="11"/>
        <color indexed="8"/>
        <rFont val="宋体"/>
        <family val="0"/>
      </rPr>
      <t>项</t>
    </r>
    <r>
      <rPr>
        <b/>
        <sz val="11"/>
        <color indexed="8"/>
        <rFont val="Times New Roman"/>
        <family val="1"/>
      </rPr>
      <t xml:space="preserve">       </t>
    </r>
    <r>
      <rPr>
        <b/>
        <sz val="11"/>
        <color indexed="8"/>
        <rFont val="宋体"/>
        <family val="0"/>
      </rPr>
      <t>目</t>
    </r>
  </si>
  <si>
    <t>总计</t>
  </si>
  <si>
    <t>中国人寿</t>
  </si>
  <si>
    <t>太保寿险</t>
  </si>
  <si>
    <t>平安人寿</t>
  </si>
  <si>
    <t>新华人寿</t>
  </si>
  <si>
    <t>泰康人寿</t>
  </si>
  <si>
    <t>人保寿</t>
  </si>
  <si>
    <t>中邮人寿</t>
  </si>
  <si>
    <t>生命人寿</t>
  </si>
  <si>
    <t>太平人寿</t>
  </si>
  <si>
    <t>阳光人寿</t>
  </si>
  <si>
    <t>恒大人寿</t>
  </si>
  <si>
    <t>华夏人寿</t>
  </si>
  <si>
    <t>农银人寿</t>
  </si>
  <si>
    <t>华泰人寿</t>
  </si>
  <si>
    <t>全部业务收入</t>
  </si>
  <si>
    <t>同比%</t>
  </si>
  <si>
    <t>市场份额</t>
  </si>
  <si>
    <t>新单保费</t>
  </si>
  <si>
    <t>个人业务  收入</t>
  </si>
  <si>
    <t>保费小计</t>
  </si>
  <si>
    <t>普通寿险</t>
  </si>
  <si>
    <t>分红</t>
  </si>
  <si>
    <t>投连险</t>
  </si>
  <si>
    <t>万能险</t>
  </si>
  <si>
    <t>长期健康险</t>
  </si>
  <si>
    <t>短期健康险</t>
  </si>
  <si>
    <t>长期意外险</t>
  </si>
  <si>
    <t>短期意外险</t>
  </si>
  <si>
    <t>其中新单保费</t>
  </si>
  <si>
    <t>10年期及以上期交新单保费</t>
  </si>
  <si>
    <t>月末持证人力(人）</t>
  </si>
  <si>
    <t>人均保费（元）</t>
  </si>
  <si>
    <t>∕</t>
  </si>
  <si>
    <t>件均保费（元）</t>
  </si>
  <si>
    <t>活动率（%）</t>
  </si>
  <si>
    <t>团体业务收入</t>
  </si>
  <si>
    <t>-</t>
  </si>
  <si>
    <t>传统寿险</t>
  </si>
  <si>
    <t>企业年金</t>
  </si>
  <si>
    <t>银行、邮政代理业务</t>
  </si>
  <si>
    <t>合计</t>
  </si>
  <si>
    <t>新单趸交保费</t>
  </si>
  <si>
    <t>电销渠道</t>
  </si>
  <si>
    <t>代理渠道、经纪公司</t>
  </si>
  <si>
    <t>网销渠道</t>
  </si>
  <si>
    <t>赔款、给付合计</t>
  </si>
  <si>
    <t>金额</t>
  </si>
  <si>
    <t>件数</t>
  </si>
  <si>
    <t>短期险赔款</t>
  </si>
  <si>
    <t>死伤医疗给付</t>
  </si>
  <si>
    <t>满期给付</t>
  </si>
  <si>
    <t>年金给付</t>
  </si>
  <si>
    <t>退保</t>
  </si>
  <si>
    <t>2016年1-10月全市保费收入340326.16万元，同比增长14.97%。全市赔给付支出103402.8万元，同比增长36.79%。</t>
  </si>
  <si>
    <r>
      <t xml:space="preserve">       </t>
    </r>
    <r>
      <rPr>
        <b/>
        <sz val="16"/>
        <rFont val="宋体"/>
        <family val="0"/>
      </rPr>
      <t>广元市保险行业协会</t>
    </r>
    <r>
      <rPr>
        <b/>
        <sz val="16"/>
        <rFont val="Times New Roman"/>
        <family val="1"/>
      </rPr>
      <t xml:space="preserve"> 2016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1-10</t>
    </r>
    <r>
      <rPr>
        <b/>
        <sz val="16"/>
        <rFont val="宋体"/>
        <family val="0"/>
      </rPr>
      <t>月财险数据统表</t>
    </r>
  </si>
  <si>
    <r>
      <rPr>
        <sz val="10.5"/>
        <rFont val="宋体"/>
        <family val="0"/>
      </rPr>
      <t>单位：万元</t>
    </r>
    <r>
      <rPr>
        <sz val="10.5"/>
        <rFont val="Times New Roman"/>
        <family val="1"/>
      </rPr>
      <t xml:space="preserve"> / </t>
    </r>
    <r>
      <rPr>
        <sz val="10.5"/>
        <rFont val="宋体"/>
        <family val="0"/>
      </rPr>
      <t>件</t>
    </r>
  </si>
  <si>
    <t>项目</t>
  </si>
  <si>
    <t>人保财险</t>
  </si>
  <si>
    <t>太平洋财险</t>
  </si>
  <si>
    <t>中华联合</t>
  </si>
  <si>
    <t>大地保险</t>
  </si>
  <si>
    <t>平安产险</t>
  </si>
  <si>
    <t>锦泰财险</t>
  </si>
  <si>
    <t>中航安盟</t>
  </si>
  <si>
    <t>国寿财险</t>
  </si>
  <si>
    <t>全部业务</t>
  </si>
  <si>
    <t>保额（百万元）</t>
  </si>
  <si>
    <t>保费收入</t>
  </si>
  <si>
    <t>企业财产保险</t>
  </si>
  <si>
    <t>承保数量(户)</t>
  </si>
  <si>
    <t>机动车辆保险</t>
  </si>
  <si>
    <t>小计</t>
  </si>
  <si>
    <t>承保数量(辆)</t>
  </si>
  <si>
    <t>其中电、网销业务（含交强险、商业险）</t>
  </si>
  <si>
    <t>车险（不含摩托车、拖拉机</t>
  </si>
  <si>
    <t>摩托车</t>
  </si>
  <si>
    <t>拖拉机</t>
  </si>
  <si>
    <t>家庭财产保险</t>
  </si>
  <si>
    <t/>
  </si>
  <si>
    <t>工程保险</t>
  </si>
  <si>
    <t>货物运输保险</t>
  </si>
  <si>
    <t>责任保险</t>
  </si>
  <si>
    <t>意外伤害保险</t>
  </si>
  <si>
    <t>健康保险</t>
  </si>
  <si>
    <t>农险保费</t>
  </si>
  <si>
    <t>其中：政策性农业保险</t>
  </si>
  <si>
    <t>其他财产保险</t>
  </si>
  <si>
    <r>
      <t xml:space="preserve">     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广元市保险行业协会</t>
    </r>
    <r>
      <rPr>
        <b/>
        <sz val="14"/>
        <rFont val="Times New Roman"/>
        <family val="1"/>
      </rPr>
      <t xml:space="preserve"> 2016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>1-10</t>
    </r>
    <r>
      <rPr>
        <b/>
        <sz val="14"/>
        <rFont val="宋体"/>
        <family val="0"/>
      </rPr>
      <t>月财险数据统表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二</t>
    </r>
    <r>
      <rPr>
        <b/>
        <sz val="14"/>
        <rFont val="Times New Roman"/>
        <family val="1"/>
      </rPr>
      <t>)</t>
    </r>
  </si>
  <si>
    <r>
      <rPr>
        <sz val="10.5"/>
        <rFont val="宋体"/>
        <family val="0"/>
      </rPr>
      <t xml:space="preserve">                                                    </t>
    </r>
    <r>
      <rPr>
        <sz val="10.5"/>
        <rFont val="宋体"/>
        <family val="0"/>
      </rPr>
      <t>单位：万元</t>
    </r>
    <r>
      <rPr>
        <sz val="10.5"/>
        <rFont val="Times New Roman"/>
        <family val="1"/>
      </rPr>
      <t xml:space="preserve"> / </t>
    </r>
    <r>
      <rPr>
        <sz val="10.5"/>
        <rFont val="宋体"/>
        <family val="0"/>
      </rPr>
      <t>件</t>
    </r>
  </si>
  <si>
    <r>
      <rPr>
        <b/>
        <sz val="10.5"/>
        <color indexed="8"/>
        <rFont val="宋体"/>
        <family val="0"/>
      </rPr>
      <t>项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目</t>
    </r>
  </si>
  <si>
    <r>
      <rPr>
        <b/>
        <sz val="10.5"/>
        <color indexed="8"/>
        <rFont val="宋体"/>
        <family val="0"/>
      </rPr>
      <t>总</t>
    </r>
    <r>
      <rPr>
        <b/>
        <sz val="10.5"/>
        <color indexed="8"/>
        <rFont val="Times New Roman"/>
        <family val="1"/>
      </rPr>
      <t xml:space="preserve">   </t>
    </r>
    <r>
      <rPr>
        <b/>
        <sz val="10.5"/>
        <color indexed="8"/>
        <rFont val="宋体"/>
        <family val="0"/>
      </rPr>
      <t>计</t>
    </r>
  </si>
  <si>
    <t>大地</t>
  </si>
  <si>
    <t>全部业务合计</t>
  </si>
  <si>
    <t>赔款金额</t>
  </si>
  <si>
    <t>赔款件数</t>
  </si>
  <si>
    <r>
      <rPr>
        <sz val="10"/>
        <color indexed="8"/>
        <rFont val="宋体"/>
        <family val="0"/>
      </rPr>
      <t>赔付率</t>
    </r>
    <r>
      <rPr>
        <sz val="10"/>
        <color indexed="8"/>
        <rFont val="Times New Roman"/>
        <family val="1"/>
      </rPr>
      <t>%</t>
    </r>
  </si>
  <si>
    <t>未决赔款金额</t>
  </si>
  <si>
    <t>未决赔款件数</t>
  </si>
  <si>
    <t>赔付率%</t>
  </si>
  <si>
    <t>车险(不含摩托车、拖拉机)</t>
  </si>
  <si>
    <t>农业保险</t>
  </si>
  <si>
    <t>政策性农业保险</t>
  </si>
  <si>
    <t>意外保险</t>
  </si>
  <si>
    <t>其它财产保险</t>
  </si>
  <si>
    <t>同比（%）</t>
  </si>
  <si>
    <t>2016年1-2月</t>
  </si>
  <si>
    <t>2015年1-2月</t>
  </si>
  <si>
    <t>2016年1-3月</t>
  </si>
  <si>
    <t>2015年1-3月</t>
  </si>
  <si>
    <t>2016年1-4月</t>
  </si>
  <si>
    <t>2015年1-4月</t>
  </si>
  <si>
    <t>2016年1-5月</t>
  </si>
  <si>
    <t>2015年1-5月</t>
  </si>
  <si>
    <t>2016年1-6月</t>
  </si>
  <si>
    <t>2015年1-6月</t>
  </si>
  <si>
    <t>2016年1-7月</t>
  </si>
  <si>
    <t>2015年1-7月</t>
  </si>
  <si>
    <t>2016年1-8月</t>
  </si>
  <si>
    <t>2015年1-8月</t>
  </si>
  <si>
    <t>2016年1-9月</t>
  </si>
  <si>
    <t>2015年1-9月</t>
  </si>
  <si>
    <t>2016年1-10月</t>
  </si>
  <si>
    <t>2015年1-10月</t>
  </si>
  <si>
    <t>2016年1-11月</t>
  </si>
  <si>
    <t>2015年1-11月</t>
  </si>
  <si>
    <t>2016年1-12月</t>
  </si>
  <si>
    <t>2015年1-12月</t>
  </si>
  <si>
    <t>财险</t>
  </si>
  <si>
    <t>寿险</t>
  </si>
  <si>
    <t>赔款支出</t>
  </si>
  <si>
    <t>寿险持证人力</t>
  </si>
  <si>
    <t>寿险个险保费收入</t>
  </si>
  <si>
    <t>团险保费收入</t>
  </si>
  <si>
    <t>银邮保费收入</t>
  </si>
  <si>
    <t>寿险满期给付</t>
  </si>
  <si>
    <t>退保金</t>
  </si>
  <si>
    <t>企财险</t>
  </si>
  <si>
    <t>机动车辆全部业务（全部）</t>
  </si>
  <si>
    <t>其中：电、网销业务（含交强险、商业险）</t>
  </si>
  <si>
    <t>承保数量</t>
  </si>
  <si>
    <t>车险（不含摩托车、拖拉机）</t>
  </si>
  <si>
    <t>数量</t>
  </si>
  <si>
    <t>家财险</t>
  </si>
  <si>
    <t>公司</t>
  </si>
  <si>
    <t>月末持证人力（人）</t>
  </si>
  <si>
    <t>当月新增人力（人）</t>
  </si>
  <si>
    <t>当月脱落人力（人）</t>
  </si>
  <si>
    <t>活动率%</t>
  </si>
  <si>
    <t>增员率%</t>
  </si>
  <si>
    <t>脱落率%</t>
  </si>
  <si>
    <t>月末人力情况</t>
  </si>
  <si>
    <t>签约银保网点数</t>
  </si>
  <si>
    <t>太平洋寿险</t>
  </si>
  <si>
    <t>人保寿险</t>
  </si>
  <si>
    <t>富德生命</t>
  </si>
  <si>
    <r>
      <rPr>
        <b/>
        <sz val="10"/>
        <color indexed="8"/>
        <rFont val="宋体"/>
        <family val="0"/>
      </rPr>
      <t>项</t>
    </r>
    <r>
      <rPr>
        <b/>
        <sz val="10"/>
        <color indexed="8"/>
        <rFont val="Times New Roman"/>
        <family val="1"/>
      </rPr>
      <t xml:space="preserve">       </t>
    </r>
    <r>
      <rPr>
        <b/>
        <sz val="10"/>
        <color indexed="8"/>
        <rFont val="宋体"/>
        <family val="0"/>
      </rPr>
      <t>目</t>
    </r>
  </si>
  <si>
    <t>中新大东方</t>
  </si>
  <si>
    <t>新单期交保费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</si>
</sst>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_ * #,##0_ ;_ * \-#,##0_ ;_ * &quot;-&quot;??_ ;_ @_ "/>
    <numFmt numFmtId="179" formatCode="_ * #,##0.00_ ;_ * \-#,##0.00_ ;_ * &quot;-&quot;??.00_ ;_ @_ "/>
    <numFmt numFmtId="180" formatCode="0_ "/>
    <numFmt numFmtId="181" formatCode="0.00_ ;[Red]\-0.00\ "/>
    <numFmt numFmtId="182" formatCode="0.0_ "/>
  </numFmts>
  <fonts count="72">
    <font>
      <sz val="12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62"/>
      <name val="宋体"/>
      <family val="0"/>
    </font>
    <font>
      <sz val="10"/>
      <color indexed="62"/>
      <name val="宋体"/>
      <family val="0"/>
    </font>
    <font>
      <sz val="12"/>
      <color indexed="12"/>
      <name val="宋体"/>
      <family val="0"/>
    </font>
    <font>
      <sz val="10"/>
      <color indexed="12"/>
      <name val="宋体"/>
      <family val="0"/>
    </font>
    <font>
      <b/>
      <sz val="10"/>
      <color indexed="12"/>
      <name val="宋体"/>
      <family val="0"/>
    </font>
    <font>
      <sz val="10"/>
      <color indexed="10"/>
      <name val="宋体"/>
      <family val="0"/>
    </font>
    <font>
      <b/>
      <sz val="16"/>
      <name val="Times New Roman"/>
      <family val="1"/>
    </font>
    <font>
      <sz val="10.5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b/>
      <sz val="10.5"/>
      <name val="Times New Roman"/>
      <family val="1"/>
    </font>
    <font>
      <b/>
      <sz val="10.5"/>
      <color indexed="8"/>
      <name val="宋体"/>
      <family val="0"/>
    </font>
    <font>
      <b/>
      <sz val="14"/>
      <name val="宋体"/>
      <family val="0"/>
    </font>
    <font>
      <sz val="11"/>
      <name val="Times New Roman"/>
      <family val="1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0"/>
      <color indexed="8"/>
      <name val="Times New Roman"/>
      <family val="1"/>
    </font>
    <font>
      <b/>
      <sz val="16"/>
      <name val="宋体"/>
      <family val="0"/>
    </font>
    <font>
      <sz val="10.5"/>
      <name val="Times New Roman"/>
      <family val="1"/>
    </font>
    <font>
      <b/>
      <sz val="14"/>
      <name val="Times New Roman"/>
      <family val="1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b/>
      <sz val="10"/>
      <color rgb="FF0B17B5"/>
      <name val="宋体"/>
      <family val="0"/>
    </font>
    <font>
      <sz val="10"/>
      <color rgb="FF0B17B5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7998899817466736"/>
        <bgColor indexed="64"/>
      </patternFill>
    </fill>
    <fill>
      <patternFill patternType="solid">
        <fgColor theme="6" tint="0.799860000610351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9" fillId="0" borderId="0" applyFont="0" applyFill="0" applyBorder="0" applyAlignment="0" applyProtection="0"/>
    <xf numFmtId="0" fontId="50" fillId="2" borderId="0" applyNumberFormat="0" applyBorder="0" applyAlignment="0" applyProtection="0"/>
    <xf numFmtId="0" fontId="51" fillId="3" borderId="1" applyNumberFormat="0" applyAlignment="0" applyProtection="0"/>
    <xf numFmtId="44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0" fillId="4" borderId="0" applyNumberFormat="0" applyBorder="0" applyAlignment="0" applyProtection="0"/>
    <xf numFmtId="0" fontId="52" fillId="5" borderId="0" applyNumberFormat="0" applyBorder="0" applyAlignment="0" applyProtection="0"/>
    <xf numFmtId="43" fontId="49" fillId="0" borderId="0" applyFont="0" applyFill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53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3" applyNumberFormat="0" applyFill="0" applyAlignment="0" applyProtection="0"/>
    <xf numFmtId="0" fontId="53" fillId="9" borderId="0" applyNumberFormat="0" applyBorder="0" applyAlignment="0" applyProtection="0"/>
    <xf numFmtId="0" fontId="56" fillId="0" borderId="4" applyNumberFormat="0" applyFill="0" applyAlignment="0" applyProtection="0"/>
    <xf numFmtId="0" fontId="53" fillId="10" borderId="0" applyNumberFormat="0" applyBorder="0" applyAlignment="0" applyProtection="0"/>
    <xf numFmtId="0" fontId="62" fillId="11" borderId="5" applyNumberFormat="0" applyAlignment="0" applyProtection="0"/>
    <xf numFmtId="0" fontId="63" fillId="11" borderId="1" applyNumberFormat="0" applyAlignment="0" applyProtection="0"/>
    <xf numFmtId="0" fontId="64" fillId="12" borderId="6" applyNumberFormat="0" applyAlignment="0" applyProtection="0"/>
    <xf numFmtId="0" fontId="50" fillId="13" borderId="0" applyNumberFormat="0" applyBorder="0" applyAlignment="0" applyProtection="0"/>
    <xf numFmtId="0" fontId="53" fillId="14" borderId="0" applyNumberFormat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50" fillId="17" borderId="0" applyNumberFormat="0" applyBorder="0" applyAlignment="0" applyProtection="0"/>
    <xf numFmtId="0" fontId="5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3" fillId="27" borderId="0" applyNumberFormat="0" applyBorder="0" applyAlignment="0" applyProtection="0"/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0" fillId="31" borderId="0" applyNumberFormat="0" applyBorder="0" applyAlignment="0" applyProtection="0"/>
    <xf numFmtId="0" fontId="5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8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33" borderId="9" xfId="0" applyFont="1" applyFill="1" applyBorder="1" applyAlignment="1">
      <alignment vertical="center" wrapText="1"/>
    </xf>
    <xf numFmtId="176" fontId="2" fillId="33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7" fontId="69" fillId="33" borderId="9" xfId="65" applyNumberFormat="1" applyFont="1" applyFill="1" applyBorder="1" applyAlignment="1">
      <alignment horizontal="center" vertical="center" wrapText="1"/>
      <protection/>
    </xf>
    <xf numFmtId="176" fontId="69" fillId="33" borderId="9" xfId="65" applyNumberFormat="1" applyFont="1" applyFill="1" applyBorder="1" applyAlignment="1">
      <alignment horizontal="center" vertical="center" wrapText="1"/>
      <protection/>
    </xf>
    <xf numFmtId="43" fontId="69" fillId="33" borderId="9" xfId="65" applyNumberFormat="1" applyFont="1" applyFill="1" applyBorder="1" applyAlignment="1">
      <alignment horizontal="center" vertical="center" wrapText="1"/>
      <protection/>
    </xf>
    <xf numFmtId="43" fontId="70" fillId="33" borderId="10" xfId="65" applyNumberFormat="1" applyFont="1" applyFill="1" applyBorder="1" applyAlignment="1">
      <alignment horizontal="center" vertical="center" wrapText="1"/>
      <protection/>
    </xf>
    <xf numFmtId="177" fontId="71" fillId="33" borderId="11" xfId="65" applyNumberFormat="1" applyFont="1" applyFill="1" applyBorder="1" applyAlignment="1">
      <alignment vertical="center"/>
      <protection/>
    </xf>
    <xf numFmtId="178" fontId="71" fillId="33" borderId="11" xfId="65" applyNumberFormat="1" applyFont="1" applyFill="1" applyBorder="1" applyAlignment="1">
      <alignment vertical="center"/>
      <protection/>
    </xf>
    <xf numFmtId="179" fontId="71" fillId="33" borderId="9" xfId="65" applyNumberFormat="1" applyFont="1" applyFill="1" applyBorder="1" applyAlignment="1">
      <alignment vertical="center" wrapText="1"/>
      <protection/>
    </xf>
    <xf numFmtId="43" fontId="71" fillId="33" borderId="9" xfId="65" applyNumberFormat="1" applyFont="1" applyFill="1" applyBorder="1" applyAlignment="1">
      <alignment vertical="center" wrapText="1"/>
      <protection/>
    </xf>
    <xf numFmtId="179" fontId="71" fillId="33" borderId="11" xfId="65" applyNumberFormat="1" applyFont="1" applyFill="1" applyBorder="1" applyAlignment="1">
      <alignment vertical="center" wrapText="1"/>
      <protection/>
    </xf>
    <xf numFmtId="43" fontId="71" fillId="33" borderId="11" xfId="65" applyNumberFormat="1" applyFont="1" applyFill="1" applyBorder="1" applyAlignment="1">
      <alignment vertical="center" wrapText="1"/>
      <protection/>
    </xf>
    <xf numFmtId="178" fontId="71" fillId="33" borderId="11" xfId="65" applyNumberFormat="1" applyFont="1" applyFill="1" applyBorder="1" applyAlignment="1">
      <alignment vertical="center" wrapText="1"/>
      <protection/>
    </xf>
    <xf numFmtId="43" fontId="70" fillId="33" borderId="9" xfId="65" applyNumberFormat="1" applyFont="1" applyFill="1" applyBorder="1" applyAlignment="1">
      <alignment horizontal="center" vertical="center" wrapText="1"/>
      <protection/>
    </xf>
    <xf numFmtId="177" fontId="71" fillId="33" borderId="9" xfId="65" applyNumberFormat="1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57" fontId="9" fillId="0" borderId="9" xfId="0" applyNumberFormat="1" applyFont="1" applyBorder="1" applyAlignment="1">
      <alignment horizontal="center" vertical="center" wrapText="1"/>
    </xf>
    <xf numFmtId="57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76" fontId="8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176" fontId="8" fillId="34" borderId="9" xfId="0" applyNumberFormat="1" applyFont="1" applyFill="1" applyBorder="1" applyAlignment="1">
      <alignment horizontal="center" vertical="center"/>
    </xf>
    <xf numFmtId="176" fontId="3" fillId="34" borderId="9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0" fontId="4" fillId="35" borderId="19" xfId="0" applyFont="1" applyFill="1" applyBorder="1" applyAlignment="1">
      <alignment horizontal="left" vertical="center" wrapText="1"/>
    </xf>
    <xf numFmtId="0" fontId="4" fillId="35" borderId="2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176" fontId="8" fillId="35" borderId="9" xfId="0" applyNumberFormat="1" applyFont="1" applyFill="1" applyBorder="1" applyAlignment="1">
      <alignment horizontal="center" vertical="center"/>
    </xf>
    <xf numFmtId="176" fontId="3" fillId="35" borderId="9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180" fontId="3" fillId="0" borderId="9" xfId="0" applyNumberFormat="1" applyFont="1" applyBorder="1" applyAlignment="1">
      <alignment horizontal="center" vertical="center"/>
    </xf>
    <xf numFmtId="0" fontId="4" fillId="36" borderId="12" xfId="0" applyFont="1" applyFill="1" applyBorder="1" applyAlignment="1">
      <alignment horizontal="left" vertical="center"/>
    </xf>
    <xf numFmtId="0" fontId="4" fillId="36" borderId="13" xfId="0" applyFont="1" applyFill="1" applyBorder="1" applyAlignment="1">
      <alignment horizontal="left" vertical="center"/>
    </xf>
    <xf numFmtId="0" fontId="4" fillId="36" borderId="11" xfId="0" applyFont="1" applyFill="1" applyBorder="1" applyAlignment="1">
      <alignment horizontal="left" vertical="center"/>
    </xf>
    <xf numFmtId="176" fontId="8" fillId="36" borderId="9" xfId="0" applyNumberFormat="1" applyFont="1" applyFill="1" applyBorder="1" applyAlignment="1">
      <alignment horizontal="center" vertical="center"/>
    </xf>
    <xf numFmtId="176" fontId="3" fillId="36" borderId="9" xfId="0" applyNumberFormat="1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left" vertical="center"/>
    </xf>
    <xf numFmtId="0" fontId="4" fillId="37" borderId="13" xfId="0" applyFont="1" applyFill="1" applyBorder="1" applyAlignment="1">
      <alignment horizontal="left" vertical="center"/>
    </xf>
    <xf numFmtId="0" fontId="4" fillId="37" borderId="11" xfId="0" applyFont="1" applyFill="1" applyBorder="1" applyAlignment="1">
      <alignment horizontal="left" vertical="center"/>
    </xf>
    <xf numFmtId="176" fontId="8" fillId="37" borderId="9" xfId="0" applyNumberFormat="1" applyFont="1" applyFill="1" applyBorder="1" applyAlignment="1">
      <alignment horizontal="center" vertical="center"/>
    </xf>
    <xf numFmtId="176" fontId="3" fillId="37" borderId="9" xfId="0" applyNumberFormat="1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left" vertical="center" wrapText="1"/>
    </xf>
    <xf numFmtId="0" fontId="4" fillId="37" borderId="13" xfId="0" applyFont="1" applyFill="1" applyBorder="1" applyAlignment="1">
      <alignment horizontal="left" vertical="center" wrapText="1"/>
    </xf>
    <xf numFmtId="0" fontId="4" fillId="37" borderId="11" xfId="0" applyFont="1" applyFill="1" applyBorder="1" applyAlignment="1">
      <alignment horizontal="left" vertical="center" wrapText="1"/>
    </xf>
    <xf numFmtId="0" fontId="4" fillId="37" borderId="17" xfId="0" applyFont="1" applyFill="1" applyBorder="1" applyAlignment="1">
      <alignment horizontal="left" vertical="center" wrapText="1"/>
    </xf>
    <xf numFmtId="0" fontId="4" fillId="37" borderId="18" xfId="0" applyFont="1" applyFill="1" applyBorder="1" applyAlignment="1">
      <alignment horizontal="left" vertical="center" wrapText="1"/>
    </xf>
    <xf numFmtId="180" fontId="8" fillId="37" borderId="9" xfId="0" applyNumberFormat="1" applyFont="1" applyFill="1" applyBorder="1" applyAlignment="1">
      <alignment horizontal="center" vertical="center"/>
    </xf>
    <xf numFmtId="180" fontId="3" fillId="37" borderId="9" xfId="0" applyNumberFormat="1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4" fillId="37" borderId="9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3" fontId="8" fillId="35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3" fontId="8" fillId="0" borderId="9" xfId="0" applyNumberFormat="1" applyFont="1" applyBorder="1" applyAlignment="1">
      <alignment horizontal="center" vertical="center"/>
    </xf>
    <xf numFmtId="181" fontId="3" fillId="0" borderId="9" xfId="0" applyNumberFormat="1" applyFont="1" applyBorder="1" applyAlignment="1">
      <alignment horizontal="center" vertical="center"/>
    </xf>
    <xf numFmtId="181" fontId="3" fillId="0" borderId="9" xfId="0" applyNumberFormat="1" applyFont="1" applyFill="1" applyBorder="1" applyAlignment="1">
      <alignment horizontal="center" vertical="center"/>
    </xf>
    <xf numFmtId="181" fontId="10" fillId="0" borderId="9" xfId="0" applyNumberFormat="1" applyFont="1" applyFill="1" applyBorder="1" applyAlignment="1">
      <alignment horizontal="center" vertical="center"/>
    </xf>
    <xf numFmtId="181" fontId="3" fillId="34" borderId="9" xfId="0" applyNumberFormat="1" applyFont="1" applyFill="1" applyBorder="1" applyAlignment="1">
      <alignment horizontal="center" vertical="center"/>
    </xf>
    <xf numFmtId="43" fontId="8" fillId="34" borderId="9" xfId="0" applyNumberFormat="1" applyFont="1" applyFill="1" applyBorder="1" applyAlignment="1">
      <alignment horizontal="center" vertical="center"/>
    </xf>
    <xf numFmtId="181" fontId="10" fillId="34" borderId="9" xfId="0" applyNumberFormat="1" applyFont="1" applyFill="1" applyBorder="1" applyAlignment="1">
      <alignment horizontal="center" vertical="center"/>
    </xf>
    <xf numFmtId="43" fontId="3" fillId="36" borderId="9" xfId="0" applyNumberFormat="1" applyFont="1" applyFill="1" applyBorder="1" applyAlignment="1">
      <alignment horizontal="center" vertical="center"/>
    </xf>
    <xf numFmtId="43" fontId="8" fillId="37" borderId="9" xfId="0" applyNumberFormat="1" applyFont="1" applyFill="1" applyBorder="1" applyAlignment="1">
      <alignment horizontal="center" vertical="center"/>
    </xf>
    <xf numFmtId="178" fontId="8" fillId="37" borderId="9" xfId="0" applyNumberFormat="1" applyFont="1" applyFill="1" applyBorder="1" applyAlignment="1">
      <alignment horizontal="center" vertical="center"/>
    </xf>
    <xf numFmtId="180" fontId="8" fillId="0" borderId="9" xfId="0" applyNumberFormat="1" applyFont="1" applyBorder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/>
    </xf>
    <xf numFmtId="176" fontId="13" fillId="33" borderId="9" xfId="0" applyNumberFormat="1" applyFont="1" applyFill="1" applyBorder="1" applyAlignment="1">
      <alignment horizontal="center" vertical="center"/>
    </xf>
    <xf numFmtId="180" fontId="13" fillId="33" borderId="9" xfId="0" applyNumberFormat="1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13" fillId="33" borderId="16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80" fontId="13" fillId="33" borderId="16" xfId="0" applyNumberFormat="1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6" fillId="33" borderId="9" xfId="0" applyFont="1" applyFill="1" applyBorder="1" applyAlignment="1">
      <alignment horizontal="center" vertical="center"/>
    </xf>
    <xf numFmtId="0" fontId="13" fillId="33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176" fontId="13" fillId="33" borderId="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176" fontId="13" fillId="33" borderId="11" xfId="0" applyNumberFormat="1" applyFont="1" applyFill="1" applyBorder="1" applyAlignment="1">
      <alignment horizontal="center" vertical="center"/>
    </xf>
    <xf numFmtId="180" fontId="13" fillId="33" borderId="11" xfId="0" applyNumberFormat="1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9" fillId="33" borderId="9" xfId="0" applyFont="1" applyFill="1" applyBorder="1" applyAlignment="1">
      <alignment vertical="center" wrapText="1"/>
    </xf>
    <xf numFmtId="176" fontId="16" fillId="33" borderId="9" xfId="0" applyNumberFormat="1" applyFont="1" applyFill="1" applyBorder="1" applyAlignment="1">
      <alignment horizontal="center" vertical="center"/>
    </xf>
    <xf numFmtId="0" fontId="14" fillId="33" borderId="9" xfId="0" applyFont="1" applyFill="1" applyBorder="1" applyAlignment="1">
      <alignment horizontal="center" vertical="center" wrapText="1"/>
    </xf>
    <xf numFmtId="176" fontId="14" fillId="33" borderId="9" xfId="0" applyNumberFormat="1" applyFont="1" applyFill="1" applyBorder="1" applyAlignment="1">
      <alignment horizontal="center" vertical="center"/>
    </xf>
    <xf numFmtId="176" fontId="14" fillId="33" borderId="9" xfId="0" applyNumberFormat="1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176" fontId="14" fillId="33" borderId="14" xfId="0" applyNumberFormat="1" applyFont="1" applyFill="1" applyBorder="1" applyAlignment="1">
      <alignment horizontal="center" vertical="center"/>
    </xf>
    <xf numFmtId="176" fontId="14" fillId="33" borderId="14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176" fontId="14" fillId="33" borderId="16" xfId="0" applyNumberFormat="1" applyFont="1" applyFill="1" applyBorder="1" applyAlignment="1">
      <alignment horizontal="center" vertical="center" wrapText="1"/>
    </xf>
    <xf numFmtId="180" fontId="14" fillId="33" borderId="9" xfId="0" applyNumberFormat="1" applyFont="1" applyFill="1" applyBorder="1" applyAlignment="1">
      <alignment horizontal="center" vertical="center" wrapText="1"/>
    </xf>
    <xf numFmtId="0" fontId="20" fillId="33" borderId="9" xfId="0" applyFont="1" applyFill="1" applyBorder="1" applyAlignment="1">
      <alignment horizontal="center" vertical="center" wrapText="1"/>
    </xf>
    <xf numFmtId="0" fontId="21" fillId="33" borderId="9" xfId="0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43" fontId="21" fillId="33" borderId="9" xfId="65" applyNumberFormat="1" applyFont="1" applyFill="1" applyBorder="1" applyAlignment="1">
      <alignment horizontal="center" vertical="center" wrapText="1"/>
      <protection/>
    </xf>
    <xf numFmtId="176" fontId="14" fillId="0" borderId="9" xfId="0" applyNumberFormat="1" applyFont="1" applyFill="1" applyBorder="1" applyAlignment="1">
      <alignment horizontal="center" vertical="center" wrapText="1"/>
    </xf>
    <xf numFmtId="180" fontId="14" fillId="33" borderId="9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left" vertical="center" wrapText="1"/>
    </xf>
    <xf numFmtId="176" fontId="2" fillId="33" borderId="12" xfId="0" applyNumberFormat="1" applyFont="1" applyFill="1" applyBorder="1" applyAlignment="1">
      <alignment horizontal="center" vertical="center"/>
    </xf>
    <xf numFmtId="176" fontId="14" fillId="33" borderId="12" xfId="0" applyNumberFormat="1" applyFont="1" applyFill="1" applyBorder="1" applyAlignment="1">
      <alignment horizontal="center" vertical="center" wrapText="1"/>
    </xf>
    <xf numFmtId="182" fontId="14" fillId="33" borderId="9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?鹎%U龡&amp;H?_x0008_e_x0005_9_x0006__x0007__x0001__x0001_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0,0&#13;&#10;NA&#13;&#10;" xfId="62"/>
    <cellStyle name="40% - 强调文字颜色 6" xfId="63"/>
    <cellStyle name="60% - 强调文字颜色 6" xfId="64"/>
    <cellStyle name="0,0_x000d_&#10;NA_x000d_&#10;" xfId="65"/>
    <cellStyle name="?鹎%U龡&amp;H?_x0008_e_x0005_9_x0006__x0007__x0001__x0001_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61"/>
  <sheetViews>
    <sheetView tabSelected="1" zoomScaleSheetLayoutView="100" workbookViewId="0" topLeftCell="A1">
      <pane xSplit="3" ySplit="4" topLeftCell="D5" activePane="bottomRight" state="frozen"/>
      <selection pane="bottomRight" activeCell="K4" sqref="K4"/>
    </sheetView>
  </sheetViews>
  <sheetFormatPr defaultColWidth="9.00390625" defaultRowHeight="14.25"/>
  <cols>
    <col min="1" max="1" width="4.625" style="27" customWidth="1"/>
    <col min="2" max="2" width="9.25390625" style="27" customWidth="1"/>
    <col min="3" max="3" width="10.50390625" style="0" customWidth="1"/>
    <col min="4" max="9" width="10.25390625" style="29" customWidth="1"/>
    <col min="10" max="10" width="9.00390625" style="29" customWidth="1"/>
    <col min="11" max="11" width="9.25390625" style="29" customWidth="1"/>
    <col min="12" max="13" width="9.875" style="29" customWidth="1"/>
    <col min="14" max="14" width="9.75390625" style="29" customWidth="1"/>
    <col min="15" max="15" width="9.875" style="29" customWidth="1"/>
    <col min="16" max="16" width="8.25390625" style="29" customWidth="1"/>
    <col min="17" max="17" width="9.125" style="29" customWidth="1"/>
  </cols>
  <sheetData>
    <row r="1" spans="1:17" ht="27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/>
      <c r="O1"/>
      <c r="P1"/>
      <c r="Q1"/>
    </row>
    <row r="2" spans="1:17" ht="14.25" customHeight="1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/>
      <c r="M2"/>
      <c r="N2"/>
      <c r="O2"/>
      <c r="P2"/>
      <c r="Q2"/>
    </row>
    <row r="3" spans="1:17" s="1" customFormat="1" ht="19.5" customHeight="1">
      <c r="A3" s="159" t="s">
        <v>2</v>
      </c>
      <c r="B3" s="159"/>
      <c r="C3" s="160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182" t="s">
        <v>15</v>
      </c>
      <c r="P3" s="3" t="s">
        <v>16</v>
      </c>
      <c r="Q3" s="7" t="s">
        <v>17</v>
      </c>
    </row>
    <row r="4" spans="1:17" ht="19.5" customHeight="1">
      <c r="A4" s="161" t="s">
        <v>18</v>
      </c>
      <c r="B4" s="161" t="s">
        <v>3</v>
      </c>
      <c r="C4" s="162">
        <f aca="true" t="shared" si="0" ref="C4:C9">SUM(D4:Q4)</f>
        <v>259652.56206899998</v>
      </c>
      <c r="D4" s="163">
        <v>58438.21235899999</v>
      </c>
      <c r="E4" s="163">
        <v>45224.974383</v>
      </c>
      <c r="F4" s="163">
        <v>5449.31</v>
      </c>
      <c r="G4" s="163">
        <v>14487.084503999999</v>
      </c>
      <c r="H4" s="163">
        <v>32739.345377000005</v>
      </c>
      <c r="I4" s="163">
        <v>18373.995725</v>
      </c>
      <c r="J4" s="163">
        <v>7503.06</v>
      </c>
      <c r="K4" s="163">
        <v>32536.809462999998</v>
      </c>
      <c r="L4" s="163">
        <v>6146.071841</v>
      </c>
      <c r="M4" s="163">
        <v>11372.440846000001</v>
      </c>
      <c r="N4" s="163">
        <v>11374.804705</v>
      </c>
      <c r="O4" s="183">
        <v>15327.493539</v>
      </c>
      <c r="P4" s="163">
        <v>531.3937260000002</v>
      </c>
      <c r="Q4" s="163">
        <v>147.56560100000002</v>
      </c>
    </row>
    <row r="5" spans="1:17" ht="19.5" customHeight="1">
      <c r="A5" s="161"/>
      <c r="B5" s="161" t="s">
        <v>19</v>
      </c>
      <c r="C5" s="162">
        <v>17.49</v>
      </c>
      <c r="D5" s="163">
        <v>3.17</v>
      </c>
      <c r="E5" s="163">
        <v>25.280629723166914</v>
      </c>
      <c r="F5" s="163">
        <v>4.089616271362573</v>
      </c>
      <c r="G5" s="163">
        <v>-20.80445968100949</v>
      </c>
      <c r="H5" s="163">
        <v>41.42010503023512</v>
      </c>
      <c r="I5" s="163">
        <v>-28.685665376003687</v>
      </c>
      <c r="J5" s="163">
        <v>-51.3</v>
      </c>
      <c r="K5" s="163">
        <v>106.0674319166913</v>
      </c>
      <c r="L5" s="163">
        <v>19.220708107227203</v>
      </c>
      <c r="M5" s="163">
        <v>11.598046555494236</v>
      </c>
      <c r="N5" s="163">
        <v>18.91</v>
      </c>
      <c r="O5" s="183">
        <v>6519.638017094467</v>
      </c>
      <c r="P5" s="170">
        <v>0</v>
      </c>
      <c r="Q5" s="163">
        <v>0</v>
      </c>
    </row>
    <row r="6" spans="1:17" ht="19.5" customHeight="1">
      <c r="A6" s="161"/>
      <c r="B6" s="161" t="s">
        <v>20</v>
      </c>
      <c r="C6" s="162">
        <v>2.33</v>
      </c>
      <c r="D6" s="163">
        <v>22.506310699707495</v>
      </c>
      <c r="E6" s="163">
        <v>17.417495911702936</v>
      </c>
      <c r="F6" s="163">
        <v>2.0986929443630533</v>
      </c>
      <c r="G6" s="163">
        <v>5.5794113443603175</v>
      </c>
      <c r="H6" s="163">
        <v>12.60890519089115</v>
      </c>
      <c r="I6" s="163">
        <v>7.076377594193467</v>
      </c>
      <c r="J6" s="163">
        <v>2.889653751233211</v>
      </c>
      <c r="K6" s="163">
        <v>12.53090252749121</v>
      </c>
      <c r="L6" s="163">
        <v>2.3670368557221266</v>
      </c>
      <c r="M6" s="163">
        <v>4.3798685271504825</v>
      </c>
      <c r="N6" s="163">
        <v>4.380778920246997</v>
      </c>
      <c r="O6" s="163">
        <v>5.903078104396627</v>
      </c>
      <c r="P6" s="169">
        <v>0.20465568364343265</v>
      </c>
      <c r="Q6" s="169">
        <v>0.056831944897499605</v>
      </c>
    </row>
    <row r="7" spans="1:17" ht="19.5" customHeight="1">
      <c r="A7" s="161"/>
      <c r="B7" s="164" t="s">
        <v>21</v>
      </c>
      <c r="C7" s="165">
        <f t="shared" si="0"/>
        <v>168362.44152000002</v>
      </c>
      <c r="D7" s="166">
        <v>30822.183222</v>
      </c>
      <c r="E7" s="166">
        <v>15760.586625</v>
      </c>
      <c r="F7" s="166">
        <v>1454.6788130000004</v>
      </c>
      <c r="G7" s="166">
        <v>6512.511517000001</v>
      </c>
      <c r="H7" s="166">
        <v>17106.998853</v>
      </c>
      <c r="I7" s="166">
        <v>16332.755679000002</v>
      </c>
      <c r="J7" s="166">
        <v>7071.36</v>
      </c>
      <c r="K7" s="166">
        <v>29904.571371000005</v>
      </c>
      <c r="L7" s="166">
        <v>5623.598991</v>
      </c>
      <c r="M7" s="166">
        <v>10775.76045</v>
      </c>
      <c r="N7" s="166">
        <v>11210.125388999997</v>
      </c>
      <c r="O7" s="166">
        <v>15108.351282999998</v>
      </c>
      <c r="P7" s="166">
        <v>531.3937260000002</v>
      </c>
      <c r="Q7" s="163">
        <v>147.56560100000002</v>
      </c>
    </row>
    <row r="8" spans="1:17" ht="19.5" customHeight="1">
      <c r="A8" s="167"/>
      <c r="B8" s="161" t="s">
        <v>19</v>
      </c>
      <c r="C8" s="162">
        <v>17.69</v>
      </c>
      <c r="D8" s="43">
        <v>-5.77</v>
      </c>
      <c r="E8" s="43">
        <v>32.585566443828704</v>
      </c>
      <c r="F8" s="43">
        <v>-12.807535349794696</v>
      </c>
      <c r="G8" s="43">
        <v>-39.98320973797832</v>
      </c>
      <c r="H8" s="43">
        <v>78.31638219092014</v>
      </c>
      <c r="I8" s="43">
        <v>-30.9147851627693</v>
      </c>
      <c r="J8" s="43">
        <v>-53.4</v>
      </c>
      <c r="K8" s="43">
        <v>118.35539016881924</v>
      </c>
      <c r="L8" s="43">
        <v>33.46932394559363</v>
      </c>
      <c r="M8" s="43">
        <v>9.158509829853955</v>
      </c>
      <c r="N8" s="43">
        <v>17.81</v>
      </c>
      <c r="O8" s="43">
        <v>6424.994858036636</v>
      </c>
      <c r="P8" s="170">
        <v>0</v>
      </c>
      <c r="Q8" s="43">
        <v>0</v>
      </c>
    </row>
    <row r="9" spans="1:17" ht="19.5" customHeight="1">
      <c r="A9" s="161" t="s">
        <v>22</v>
      </c>
      <c r="B9" s="168" t="s">
        <v>23</v>
      </c>
      <c r="C9" s="162">
        <f t="shared" si="0"/>
        <v>132717.997975</v>
      </c>
      <c r="D9" s="169">
        <v>46113.400622999994</v>
      </c>
      <c r="E9" s="169">
        <v>40543.627446</v>
      </c>
      <c r="F9" s="168">
        <v>4016.0200000000004</v>
      </c>
      <c r="G9" s="169">
        <v>10287.629549</v>
      </c>
      <c r="H9" s="169">
        <v>20951.349820000003</v>
      </c>
      <c r="I9" s="169">
        <v>4413.90865</v>
      </c>
      <c r="J9" s="168">
        <v>0</v>
      </c>
      <c r="K9" s="169">
        <v>2186.065157</v>
      </c>
      <c r="L9" s="169">
        <v>3.9793199999999995</v>
      </c>
      <c r="M9" s="169">
        <v>917.925265</v>
      </c>
      <c r="N9" s="169">
        <v>471.072705</v>
      </c>
      <c r="O9" s="169">
        <v>2667.6356760000003</v>
      </c>
      <c r="P9" s="169">
        <v>0</v>
      </c>
      <c r="Q9" s="169">
        <v>145.38376399999999</v>
      </c>
    </row>
    <row r="10" spans="1:17" ht="19.5" customHeight="1">
      <c r="A10" s="161"/>
      <c r="B10" s="161" t="s">
        <v>19</v>
      </c>
      <c r="C10" s="162">
        <v>39.99</v>
      </c>
      <c r="D10" s="163">
        <v>43.6920243442577</v>
      </c>
      <c r="E10" s="163">
        <v>36.44835546631167</v>
      </c>
      <c r="F10" s="163">
        <v>21.446953408269607</v>
      </c>
      <c r="G10" s="163">
        <v>34.97264984876489</v>
      </c>
      <c r="H10" s="163">
        <v>30.289712393776913</v>
      </c>
      <c r="I10" s="163">
        <v>29.58401821120239</v>
      </c>
      <c r="J10" s="161">
        <v>0</v>
      </c>
      <c r="K10" s="163">
        <v>36.83601223604733</v>
      </c>
      <c r="L10" s="163">
        <v>-99.86725760363676</v>
      </c>
      <c r="M10" s="163">
        <v>65.39805906981069</v>
      </c>
      <c r="N10" s="163">
        <v>100.57</v>
      </c>
      <c r="O10" s="163">
        <v>1096.7440008244487</v>
      </c>
      <c r="P10" s="170">
        <v>0</v>
      </c>
      <c r="Q10" s="163">
        <v>0</v>
      </c>
    </row>
    <row r="11" spans="1:17" ht="19.5" customHeight="1">
      <c r="A11" s="161"/>
      <c r="B11" s="161" t="s">
        <v>20</v>
      </c>
      <c r="C11" s="162">
        <v>3.13</v>
      </c>
      <c r="D11" s="163">
        <v>34.745401020656104</v>
      </c>
      <c r="E11" s="163">
        <v>30.54870331425371</v>
      </c>
      <c r="F11" s="163">
        <v>3.0259799433958423</v>
      </c>
      <c r="G11" s="163">
        <v>7.751495430889391</v>
      </c>
      <c r="H11" s="163">
        <v>15.786366687016024</v>
      </c>
      <c r="I11" s="163">
        <v>3.325780012769214</v>
      </c>
      <c r="J11" s="161">
        <v>0</v>
      </c>
      <c r="K11" s="163">
        <v>1.6471504922880071</v>
      </c>
      <c r="L11" s="170">
        <v>0.0029983273261472653</v>
      </c>
      <c r="M11" s="163">
        <v>0.6916358587423154</v>
      </c>
      <c r="N11" s="163">
        <v>0.3549425942129835</v>
      </c>
      <c r="O11" s="163">
        <v>2.0100029511464608</v>
      </c>
      <c r="P11" s="163">
        <v>0</v>
      </c>
      <c r="Q11" s="163">
        <v>0.10954336730379689</v>
      </c>
    </row>
    <row r="12" spans="1:17" ht="19.5" customHeight="1">
      <c r="A12" s="161"/>
      <c r="B12" s="161" t="s">
        <v>24</v>
      </c>
      <c r="C12" s="162">
        <f>SUM(D12:Q12)</f>
        <v>43266.272424999996</v>
      </c>
      <c r="D12" s="163">
        <v>25159.587616999997</v>
      </c>
      <c r="E12" s="163">
        <v>9523.287915999997</v>
      </c>
      <c r="F12" s="163">
        <v>591.71</v>
      </c>
      <c r="G12" s="163">
        <v>1178.913895</v>
      </c>
      <c r="H12" s="163">
        <v>2381.7274899999998</v>
      </c>
      <c r="I12" s="163">
        <v>1948.0645579999998</v>
      </c>
      <c r="J12" s="161">
        <v>0</v>
      </c>
      <c r="K12" s="163">
        <v>172.6737</v>
      </c>
      <c r="L12" s="170">
        <v>0.01892</v>
      </c>
      <c r="M12" s="163">
        <v>138.547133</v>
      </c>
      <c r="N12" s="163">
        <v>153.34025499999996</v>
      </c>
      <c r="O12" s="163">
        <v>1997.1452769999999</v>
      </c>
      <c r="P12" s="163">
        <v>0</v>
      </c>
      <c r="Q12" s="163">
        <v>21.255664000000003</v>
      </c>
    </row>
    <row r="13" spans="1:17" ht="19.5" customHeight="1">
      <c r="A13" s="161"/>
      <c r="B13" s="161" t="s">
        <v>25</v>
      </c>
      <c r="C13" s="162">
        <f aca="true" t="shared" si="1" ref="C13:C22">SUM(D13:Q13)</f>
        <v>66307.098389</v>
      </c>
      <c r="D13" s="170">
        <v>13190.494681</v>
      </c>
      <c r="E13" s="170">
        <v>26302.092773</v>
      </c>
      <c r="F13" s="163">
        <v>2179.34</v>
      </c>
      <c r="G13" s="163">
        <v>5096.617009</v>
      </c>
      <c r="H13" s="163">
        <v>15112.57098</v>
      </c>
      <c r="I13" s="163">
        <v>2086.2649</v>
      </c>
      <c r="J13" s="161">
        <v>0</v>
      </c>
      <c r="K13" s="163">
        <v>1629.3654999999999</v>
      </c>
      <c r="L13" s="170">
        <v>3.6685</v>
      </c>
      <c r="M13" s="163">
        <v>374.33385699999997</v>
      </c>
      <c r="N13" s="163">
        <v>254.39924899999997</v>
      </c>
      <c r="O13" s="163">
        <v>0</v>
      </c>
      <c r="P13" s="163">
        <v>0</v>
      </c>
      <c r="Q13" s="163">
        <v>77.95094</v>
      </c>
    </row>
    <row r="14" spans="1:17" ht="19.5" customHeight="1">
      <c r="A14" s="161"/>
      <c r="B14" s="161" t="s">
        <v>26</v>
      </c>
      <c r="C14" s="162">
        <f t="shared" si="1"/>
        <v>0.06</v>
      </c>
      <c r="D14" s="4">
        <v>0</v>
      </c>
      <c r="E14" s="43">
        <v>0</v>
      </c>
      <c r="F14" s="4">
        <v>0.06</v>
      </c>
      <c r="G14" s="43">
        <v>0</v>
      </c>
      <c r="H14" s="43">
        <v>0</v>
      </c>
      <c r="I14" s="43">
        <v>0</v>
      </c>
      <c r="J14" s="161">
        <v>0</v>
      </c>
      <c r="K14" s="163">
        <v>0</v>
      </c>
      <c r="L14" s="170">
        <v>0</v>
      </c>
      <c r="M14" s="163">
        <v>0</v>
      </c>
      <c r="N14" s="170">
        <v>0</v>
      </c>
      <c r="O14" s="170">
        <v>0</v>
      </c>
      <c r="P14" s="170">
        <v>0</v>
      </c>
      <c r="Q14" s="170">
        <v>0</v>
      </c>
    </row>
    <row r="15" spans="1:17" ht="19.5" customHeight="1">
      <c r="A15" s="161"/>
      <c r="B15" s="161" t="s">
        <v>27</v>
      </c>
      <c r="C15" s="162">
        <f t="shared" si="1"/>
        <v>653.4826949999999</v>
      </c>
      <c r="D15" s="4">
        <v>0</v>
      </c>
      <c r="E15" s="43">
        <v>4.3104379999999995</v>
      </c>
      <c r="F15" s="43">
        <v>276.99</v>
      </c>
      <c r="G15" s="43">
        <v>0.209169</v>
      </c>
      <c r="H15" s="43">
        <v>298.901849</v>
      </c>
      <c r="I15" s="43">
        <v>43.991188</v>
      </c>
      <c r="J15" s="161">
        <v>0</v>
      </c>
      <c r="K15" s="163">
        <v>0</v>
      </c>
      <c r="L15" s="170">
        <v>0</v>
      </c>
      <c r="M15" s="163">
        <v>27.09345</v>
      </c>
      <c r="N15" s="163">
        <v>1.986601</v>
      </c>
      <c r="O15" s="163">
        <v>0</v>
      </c>
      <c r="P15" s="163">
        <v>0</v>
      </c>
      <c r="Q15" s="163">
        <v>0</v>
      </c>
    </row>
    <row r="16" spans="1:17" ht="19.5" customHeight="1">
      <c r="A16" s="161"/>
      <c r="B16" s="171" t="s">
        <v>28</v>
      </c>
      <c r="C16" s="162">
        <f t="shared" si="1"/>
        <v>17099.556541</v>
      </c>
      <c r="D16" s="163">
        <v>4176.258737</v>
      </c>
      <c r="E16" s="43">
        <v>4127.694538000001</v>
      </c>
      <c r="F16" s="163">
        <v>833.63</v>
      </c>
      <c r="G16" s="163">
        <v>3718.52865</v>
      </c>
      <c r="H16" s="163">
        <v>2837.374003</v>
      </c>
      <c r="I16" s="163">
        <v>0</v>
      </c>
      <c r="J16" s="163">
        <v>0</v>
      </c>
      <c r="K16" s="163">
        <v>352.9581</v>
      </c>
      <c r="L16" s="170">
        <v>0.244</v>
      </c>
      <c r="M16" s="163">
        <v>295.540827</v>
      </c>
      <c r="N16" s="163">
        <v>45.294666</v>
      </c>
      <c r="O16" s="163">
        <v>668.26968</v>
      </c>
      <c r="P16" s="163">
        <v>0</v>
      </c>
      <c r="Q16" s="163">
        <v>43.76334</v>
      </c>
    </row>
    <row r="17" spans="1:17" ht="19.5" customHeight="1">
      <c r="A17" s="161"/>
      <c r="B17" s="171" t="s">
        <v>29</v>
      </c>
      <c r="C17" s="162">
        <f t="shared" si="1"/>
        <v>2597.8495809999995</v>
      </c>
      <c r="D17" s="163">
        <v>1617.7347029999999</v>
      </c>
      <c r="E17" s="163">
        <v>152.093428</v>
      </c>
      <c r="F17" s="163">
        <v>0.68</v>
      </c>
      <c r="G17" s="163">
        <v>285.66860299999996</v>
      </c>
      <c r="H17" s="163">
        <v>209.585937</v>
      </c>
      <c r="I17" s="163">
        <v>250.85345600000002</v>
      </c>
      <c r="J17" s="163">
        <v>0</v>
      </c>
      <c r="K17" s="163">
        <v>30.210143</v>
      </c>
      <c r="L17" s="170">
        <v>0.0479</v>
      </c>
      <c r="M17" s="163">
        <v>42.732331</v>
      </c>
      <c r="N17" s="163">
        <v>4.66016</v>
      </c>
      <c r="O17" s="163">
        <v>1.1691</v>
      </c>
      <c r="P17" s="163">
        <v>0</v>
      </c>
      <c r="Q17" s="163">
        <v>2.41382</v>
      </c>
    </row>
    <row r="18" spans="1:17" ht="19.5" customHeight="1">
      <c r="A18" s="161"/>
      <c r="B18" s="171" t="s">
        <v>30</v>
      </c>
      <c r="C18" s="162">
        <f t="shared" si="1"/>
        <v>312.2620439999998</v>
      </c>
      <c r="D18" s="163">
        <v>53.082423</v>
      </c>
      <c r="E18" s="163">
        <v>146.1545259999998</v>
      </c>
      <c r="F18" s="163">
        <v>85.34</v>
      </c>
      <c r="G18" s="163">
        <v>0</v>
      </c>
      <c r="H18" s="163">
        <v>0</v>
      </c>
      <c r="I18" s="163">
        <v>0</v>
      </c>
      <c r="J18" s="163">
        <v>0</v>
      </c>
      <c r="K18" s="163">
        <v>0.788809</v>
      </c>
      <c r="L18" s="170">
        <v>0</v>
      </c>
      <c r="M18" s="163">
        <v>15.504512</v>
      </c>
      <c r="N18" s="163">
        <v>11.391773999999998</v>
      </c>
      <c r="O18" s="163">
        <v>0</v>
      </c>
      <c r="P18" s="163"/>
      <c r="Q18" s="163">
        <v>0</v>
      </c>
    </row>
    <row r="19" spans="1:17" ht="19.5" customHeight="1">
      <c r="A19" s="161"/>
      <c r="B19" s="171" t="s">
        <v>31</v>
      </c>
      <c r="C19" s="162">
        <f t="shared" si="1"/>
        <v>2481.4163000000003</v>
      </c>
      <c r="D19" s="43">
        <v>1916.2424620000002</v>
      </c>
      <c r="E19" s="43">
        <v>287.99382700000007</v>
      </c>
      <c r="F19" s="43">
        <v>48.27</v>
      </c>
      <c r="G19" s="43">
        <v>7.692222999999999</v>
      </c>
      <c r="H19" s="43">
        <v>111.18956099999998</v>
      </c>
      <c r="I19" s="43">
        <v>84.734548</v>
      </c>
      <c r="J19" s="163">
        <v>0</v>
      </c>
      <c r="K19" s="163">
        <v>0.068905</v>
      </c>
      <c r="L19" s="170">
        <v>0</v>
      </c>
      <c r="M19" s="163">
        <v>24.173154999999998</v>
      </c>
      <c r="N19" s="163">
        <v>0</v>
      </c>
      <c r="O19" s="163">
        <v>1.051619</v>
      </c>
      <c r="P19" s="163">
        <v>0</v>
      </c>
      <c r="Q19" s="163">
        <v>0</v>
      </c>
    </row>
    <row r="20" spans="1:17" ht="19.5" customHeight="1">
      <c r="A20" s="161"/>
      <c r="B20" s="172" t="s">
        <v>32</v>
      </c>
      <c r="C20" s="162">
        <f t="shared" si="1"/>
        <v>50896.431213</v>
      </c>
      <c r="D20" s="173">
        <v>19334.112125</v>
      </c>
      <c r="E20" s="163">
        <v>13439.028075</v>
      </c>
      <c r="F20" s="163">
        <v>1438.7432800000004</v>
      </c>
      <c r="G20" s="163">
        <v>3573.3728500000007</v>
      </c>
      <c r="H20" s="163">
        <v>6118.469125</v>
      </c>
      <c r="I20" s="163">
        <v>2898.732182</v>
      </c>
      <c r="J20" s="161">
        <v>0</v>
      </c>
      <c r="K20" s="163">
        <v>701.0898479999998</v>
      </c>
      <c r="L20" s="170">
        <v>0.0479</v>
      </c>
      <c r="M20" s="163">
        <v>483.29525499999994</v>
      </c>
      <c r="N20" s="163">
        <v>307.025389</v>
      </c>
      <c r="O20" s="163">
        <v>2457.13142</v>
      </c>
      <c r="P20" s="163">
        <v>0</v>
      </c>
      <c r="Q20" s="163">
        <v>145.38376399999999</v>
      </c>
    </row>
    <row r="21" spans="1:17" ht="19.5" customHeight="1">
      <c r="A21" s="161"/>
      <c r="B21" s="174" t="s">
        <v>33</v>
      </c>
      <c r="C21" s="162">
        <f t="shared" si="1"/>
        <v>24869.113264403008</v>
      </c>
      <c r="D21" s="173">
        <v>4510.205639000001</v>
      </c>
      <c r="E21" s="163">
        <v>6946.554558</v>
      </c>
      <c r="F21" s="163">
        <v>798.6824694030155</v>
      </c>
      <c r="G21" s="175">
        <v>2797.5223890000007</v>
      </c>
      <c r="H21" s="175">
        <v>5482.262975</v>
      </c>
      <c r="I21" s="163">
        <v>656.753446</v>
      </c>
      <c r="J21" s="161">
        <v>0</v>
      </c>
      <c r="K21" s="163">
        <v>504.6072</v>
      </c>
      <c r="L21" s="170">
        <v>0</v>
      </c>
      <c r="M21" s="163">
        <v>582.0275949999999</v>
      </c>
      <c r="N21" s="163">
        <v>110.494602</v>
      </c>
      <c r="O21" s="163">
        <v>2354.274841</v>
      </c>
      <c r="P21" s="163">
        <v>0</v>
      </c>
      <c r="Q21" s="163">
        <v>125.72755</v>
      </c>
    </row>
    <row r="22" spans="1:17" ht="19.5" customHeight="1">
      <c r="A22" s="161"/>
      <c r="B22" s="172" t="s">
        <v>34</v>
      </c>
      <c r="C22" s="176">
        <f t="shared" si="1"/>
        <v>13206</v>
      </c>
      <c r="D22" s="4">
        <v>3762</v>
      </c>
      <c r="E22" s="4">
        <v>3217</v>
      </c>
      <c r="F22" s="4">
        <v>244</v>
      </c>
      <c r="G22" s="4">
        <v>655</v>
      </c>
      <c r="H22" s="4">
        <v>2501</v>
      </c>
      <c r="I22" s="4">
        <v>706</v>
      </c>
      <c r="J22" s="161">
        <v>0</v>
      </c>
      <c r="K22" s="161">
        <v>349</v>
      </c>
      <c r="L22" s="161">
        <v>0</v>
      </c>
      <c r="M22" s="161">
        <v>467</v>
      </c>
      <c r="N22" s="161">
        <v>201</v>
      </c>
      <c r="O22" s="161">
        <v>990</v>
      </c>
      <c r="P22" s="161">
        <v>0</v>
      </c>
      <c r="Q22" s="161">
        <v>114</v>
      </c>
    </row>
    <row r="23" spans="1:17" ht="19.5" customHeight="1">
      <c r="A23" s="161"/>
      <c r="B23" s="172" t="s">
        <v>35</v>
      </c>
      <c r="C23" s="125" t="s">
        <v>36</v>
      </c>
      <c r="D23" s="163">
        <v>561.7057841573632</v>
      </c>
      <c r="E23" s="163">
        <v>1632.1404677468663</v>
      </c>
      <c r="F23" s="163">
        <v>2696.58766798419</v>
      </c>
      <c r="G23" s="163">
        <v>5455.531068702291</v>
      </c>
      <c r="H23" s="163">
        <v>972.1689694135983</v>
      </c>
      <c r="I23" s="163">
        <v>786.857973258269</v>
      </c>
      <c r="J23" s="161">
        <v>0</v>
      </c>
      <c r="K23" s="163">
        <v>7232.68085106383</v>
      </c>
      <c r="L23" s="161">
        <v>0</v>
      </c>
      <c r="M23" s="163">
        <v>8593.713731343285</v>
      </c>
      <c r="N23" s="163">
        <v>6969</v>
      </c>
      <c r="O23" s="163">
        <v>1147.54</v>
      </c>
      <c r="P23" s="163">
        <v>0</v>
      </c>
      <c r="Q23" s="163">
        <v>852.7157894736843</v>
      </c>
    </row>
    <row r="24" spans="1:17" ht="19.5" customHeight="1">
      <c r="A24" s="161"/>
      <c r="B24" s="172" t="s">
        <v>37</v>
      </c>
      <c r="C24" s="125" t="s">
        <v>36</v>
      </c>
      <c r="D24" s="163">
        <v>3521.895266666667</v>
      </c>
      <c r="E24" s="163">
        <v>1759.8786389891698</v>
      </c>
      <c r="F24" s="163">
        <v>3553.31604166667</v>
      </c>
      <c r="G24" s="163">
        <v>4526.121405953136</v>
      </c>
      <c r="H24" s="163">
        <v>3712.9042559523814</v>
      </c>
      <c r="I24" s="163">
        <v>3909.5286013986</v>
      </c>
      <c r="J24" s="161">
        <v>0</v>
      </c>
      <c r="K24" s="163">
        <v>4856.228571428572</v>
      </c>
      <c r="L24" s="161">
        <v>0</v>
      </c>
      <c r="M24" s="163">
        <v>5050.691403508772</v>
      </c>
      <c r="N24" s="163">
        <v>5118</v>
      </c>
      <c r="O24" s="163">
        <v>4079.2</v>
      </c>
      <c r="P24" s="163">
        <v>0</v>
      </c>
      <c r="Q24" s="163">
        <v>1518.9</v>
      </c>
    </row>
    <row r="25" spans="1:17" ht="19.5" customHeight="1">
      <c r="A25" s="161"/>
      <c r="B25" s="171" t="s">
        <v>38</v>
      </c>
      <c r="C25" s="125" t="s">
        <v>36</v>
      </c>
      <c r="D25" s="163">
        <v>11.9934282584885</v>
      </c>
      <c r="E25" s="163">
        <v>51.162790697674424</v>
      </c>
      <c r="F25" s="163">
        <v>44.5035460992908</v>
      </c>
      <c r="G25" s="163">
        <v>30.68702290076336</v>
      </c>
      <c r="H25" s="163">
        <v>16.8</v>
      </c>
      <c r="I25" s="163">
        <v>15.622800844475702</v>
      </c>
      <c r="J25" s="161">
        <v>0</v>
      </c>
      <c r="K25" s="163">
        <v>11.27</v>
      </c>
      <c r="L25" s="161">
        <v>0</v>
      </c>
      <c r="M25" s="163">
        <v>14.346895074946467</v>
      </c>
      <c r="N25" s="163">
        <v>13</v>
      </c>
      <c r="O25" s="163">
        <v>20.23</v>
      </c>
      <c r="P25" s="163">
        <v>0</v>
      </c>
      <c r="Q25" s="163">
        <v>21.052631578947366</v>
      </c>
    </row>
    <row r="26" spans="1:17" ht="19.5" customHeight="1">
      <c r="A26" s="161" t="s">
        <v>39</v>
      </c>
      <c r="B26" s="161" t="s">
        <v>23</v>
      </c>
      <c r="C26" s="162">
        <f>SUM(D26:Q26)</f>
        <v>6747.086340000002</v>
      </c>
      <c r="D26" s="163">
        <v>5169.5138449999995</v>
      </c>
      <c r="E26" s="163">
        <v>223.50301</v>
      </c>
      <c r="F26" s="161">
        <v>0</v>
      </c>
      <c r="G26" s="163">
        <v>220.90753</v>
      </c>
      <c r="H26" s="170">
        <v>0</v>
      </c>
      <c r="I26" s="163">
        <v>889.8229350000001</v>
      </c>
      <c r="J26" s="161">
        <v>0</v>
      </c>
      <c r="K26" s="163">
        <v>29.006290999999997</v>
      </c>
      <c r="L26" s="163">
        <v>1.667148</v>
      </c>
      <c r="M26" s="163">
        <v>6.439081</v>
      </c>
      <c r="N26" s="161">
        <v>0</v>
      </c>
      <c r="O26" s="163">
        <v>113.52466299999999</v>
      </c>
      <c r="P26" s="161">
        <v>90.52</v>
      </c>
      <c r="Q26" s="163">
        <v>2.181837</v>
      </c>
    </row>
    <row r="27" spans="1:17" ht="19.5" customHeight="1">
      <c r="A27" s="161"/>
      <c r="B27" s="161" t="s">
        <v>19</v>
      </c>
      <c r="C27" s="162">
        <v>-45.52</v>
      </c>
      <c r="D27" s="163">
        <v>-52.022039248861574</v>
      </c>
      <c r="E27" s="163">
        <v>94.92396572011276</v>
      </c>
      <c r="F27" s="161">
        <v>0</v>
      </c>
      <c r="G27" s="163">
        <v>-59.36912006348486</v>
      </c>
      <c r="H27" s="163" t="s">
        <v>40</v>
      </c>
      <c r="I27" s="163">
        <v>8.86905548434838</v>
      </c>
      <c r="J27" s="161">
        <v>0</v>
      </c>
      <c r="K27" s="163">
        <v>-39.13197221091629</v>
      </c>
      <c r="L27" s="163">
        <v>-71.63624114030223</v>
      </c>
      <c r="M27" s="163">
        <v>130.20321908642757</v>
      </c>
      <c r="N27" s="161">
        <v>-100</v>
      </c>
      <c r="O27" s="161">
        <v>0</v>
      </c>
      <c r="P27" s="161">
        <v>0</v>
      </c>
      <c r="Q27" s="161">
        <v>0</v>
      </c>
    </row>
    <row r="28" spans="1:17" ht="19.5" customHeight="1">
      <c r="A28" s="161"/>
      <c r="B28" s="161" t="s">
        <v>20</v>
      </c>
      <c r="C28" s="162">
        <v>1.98</v>
      </c>
      <c r="D28" s="163">
        <v>76.61846291120676</v>
      </c>
      <c r="E28" s="163">
        <v>3.3125855923165783</v>
      </c>
      <c r="F28" s="161">
        <v>0</v>
      </c>
      <c r="G28" s="163">
        <v>3.274117431851331</v>
      </c>
      <c r="H28" s="170">
        <v>0</v>
      </c>
      <c r="I28" s="163">
        <v>13.188254754125467</v>
      </c>
      <c r="J28" s="161">
        <v>0</v>
      </c>
      <c r="K28" s="163">
        <v>0.42990840102395944</v>
      </c>
      <c r="L28" s="163">
        <v>0.02470915467786943</v>
      </c>
      <c r="M28" s="163">
        <v>0.09543498742303035</v>
      </c>
      <c r="N28" s="163">
        <v>0</v>
      </c>
      <c r="O28" s="163">
        <v>1.682573147566983</v>
      </c>
      <c r="P28" s="163">
        <v>1.34161615012029</v>
      </c>
      <c r="Q28" s="163">
        <v>0.032337469687693354</v>
      </c>
    </row>
    <row r="29" spans="1:17" ht="19.5" customHeight="1">
      <c r="A29" s="161"/>
      <c r="B29" s="161" t="s">
        <v>41</v>
      </c>
      <c r="C29" s="162">
        <f aca="true" t="shared" si="2" ref="C29:C37">SUM(D29:Q29)</f>
        <v>834.1464410000002</v>
      </c>
      <c r="D29" s="163">
        <v>745.442263</v>
      </c>
      <c r="E29" s="163">
        <v>17.941982</v>
      </c>
      <c r="F29" s="161">
        <v>0</v>
      </c>
      <c r="G29" s="163">
        <v>68.42718599999998</v>
      </c>
      <c r="H29" s="170">
        <v>0</v>
      </c>
      <c r="I29" s="161">
        <v>0</v>
      </c>
      <c r="J29" s="161">
        <v>0</v>
      </c>
      <c r="K29" s="163">
        <v>3.04672</v>
      </c>
      <c r="L29" s="163">
        <v>-0.7397099999999996</v>
      </c>
      <c r="M29" s="163">
        <v>0.028</v>
      </c>
      <c r="N29" s="161">
        <v>0</v>
      </c>
      <c r="O29" s="161">
        <v>0</v>
      </c>
      <c r="P29" s="161">
        <v>0</v>
      </c>
      <c r="Q29" s="161">
        <v>0</v>
      </c>
    </row>
    <row r="30" spans="1:17" ht="19.5" customHeight="1">
      <c r="A30" s="161"/>
      <c r="B30" s="161" t="s">
        <v>25</v>
      </c>
      <c r="C30" s="162">
        <f t="shared" si="2"/>
        <v>73.407786</v>
      </c>
      <c r="D30" s="163">
        <v>28.110566</v>
      </c>
      <c r="E30" s="163">
        <v>44.29722</v>
      </c>
      <c r="F30" s="161">
        <v>0</v>
      </c>
      <c r="G30" s="163">
        <v>0</v>
      </c>
      <c r="H30" s="170">
        <v>0</v>
      </c>
      <c r="I30" s="161">
        <v>0</v>
      </c>
      <c r="J30" s="161">
        <v>0</v>
      </c>
      <c r="K30" s="161">
        <v>0</v>
      </c>
      <c r="L30" s="163">
        <v>1</v>
      </c>
      <c r="M30" s="161">
        <v>0</v>
      </c>
      <c r="N30" s="161">
        <v>0</v>
      </c>
      <c r="O30" s="161">
        <v>0</v>
      </c>
      <c r="P30" s="161">
        <v>0</v>
      </c>
      <c r="Q30" s="161">
        <v>0</v>
      </c>
    </row>
    <row r="31" spans="1:17" ht="19.5" customHeight="1">
      <c r="A31" s="161"/>
      <c r="B31" s="161" t="s">
        <v>28</v>
      </c>
      <c r="C31" s="162">
        <f t="shared" si="2"/>
        <v>21.62229</v>
      </c>
      <c r="D31" s="163">
        <v>15.54521</v>
      </c>
      <c r="E31" s="163">
        <v>4.50368</v>
      </c>
      <c r="F31" s="161">
        <v>0</v>
      </c>
      <c r="G31" s="161">
        <v>0</v>
      </c>
      <c r="H31" s="170">
        <v>0</v>
      </c>
      <c r="I31" s="161">
        <v>0</v>
      </c>
      <c r="J31" s="161">
        <v>0</v>
      </c>
      <c r="K31" s="161">
        <v>0</v>
      </c>
      <c r="L31" s="163">
        <v>1.5734000000000001</v>
      </c>
      <c r="M31" s="161">
        <v>0</v>
      </c>
      <c r="N31" s="161">
        <v>0</v>
      </c>
      <c r="O31" s="161">
        <v>0</v>
      </c>
      <c r="P31" s="161">
        <v>0</v>
      </c>
      <c r="Q31" s="161">
        <v>0</v>
      </c>
    </row>
    <row r="32" spans="1:17" ht="19.5" customHeight="1">
      <c r="A32" s="161"/>
      <c r="B32" s="161" t="s">
        <v>29</v>
      </c>
      <c r="C32" s="162">
        <f t="shared" si="2"/>
        <v>4320.442652000001</v>
      </c>
      <c r="D32" s="163">
        <v>3291.542447</v>
      </c>
      <c r="E32" s="163">
        <v>22.840463</v>
      </c>
      <c r="F32" s="161">
        <v>0</v>
      </c>
      <c r="G32" s="163">
        <v>49.57824700000001</v>
      </c>
      <c r="H32" s="170">
        <v>0</v>
      </c>
      <c r="I32" s="163">
        <v>847.4410150000001</v>
      </c>
      <c r="J32" s="161">
        <v>0</v>
      </c>
      <c r="K32" s="163">
        <v>2.6401100000000004</v>
      </c>
      <c r="L32" s="163">
        <v>0</v>
      </c>
      <c r="M32" s="163">
        <v>1.9379240000000002</v>
      </c>
      <c r="N32" s="163">
        <v>0</v>
      </c>
      <c r="O32" s="163">
        <v>103.7289</v>
      </c>
      <c r="P32" s="163">
        <v>0</v>
      </c>
      <c r="Q32" s="163">
        <v>0.733546</v>
      </c>
    </row>
    <row r="33" spans="1:17" ht="19.5" customHeight="1">
      <c r="A33" s="161"/>
      <c r="B33" s="161" t="s">
        <v>30</v>
      </c>
      <c r="C33" s="162">
        <f t="shared" si="2"/>
        <v>0</v>
      </c>
      <c r="D33" s="161">
        <v>0</v>
      </c>
      <c r="E33" s="161">
        <v>0</v>
      </c>
      <c r="F33" s="161">
        <v>0</v>
      </c>
      <c r="G33" s="161">
        <v>0</v>
      </c>
      <c r="H33" s="170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1">
        <v>0</v>
      </c>
    </row>
    <row r="34" spans="1:17" ht="19.5" customHeight="1">
      <c r="A34" s="161"/>
      <c r="B34" s="161" t="s">
        <v>31</v>
      </c>
      <c r="C34" s="162">
        <f t="shared" si="2"/>
        <v>1497.4671709999998</v>
      </c>
      <c r="D34" s="163">
        <v>1088.873359</v>
      </c>
      <c r="E34" s="163">
        <v>133.91966499999998</v>
      </c>
      <c r="F34" s="161">
        <v>0</v>
      </c>
      <c r="G34" s="163">
        <v>102.90209700000001</v>
      </c>
      <c r="H34" s="170">
        <v>0</v>
      </c>
      <c r="I34" s="163">
        <v>42.38192</v>
      </c>
      <c r="J34" s="161">
        <v>0</v>
      </c>
      <c r="K34" s="163">
        <v>23.319460999999997</v>
      </c>
      <c r="L34" s="163">
        <v>-0.16654199999999997</v>
      </c>
      <c r="M34" s="163">
        <v>4.473157</v>
      </c>
      <c r="N34" s="163">
        <v>0</v>
      </c>
      <c r="O34" s="163">
        <v>9.795763</v>
      </c>
      <c r="P34" s="163">
        <v>90.52</v>
      </c>
      <c r="Q34" s="163">
        <v>1.448291</v>
      </c>
    </row>
    <row r="35" spans="1:17" ht="19.5" customHeight="1">
      <c r="A35" s="161"/>
      <c r="B35" s="161" t="s">
        <v>42</v>
      </c>
      <c r="C35" s="162">
        <f t="shared" si="2"/>
        <v>972.4919400000002</v>
      </c>
      <c r="D35" s="161">
        <v>0</v>
      </c>
      <c r="E35" s="163">
        <v>972.4919400000002</v>
      </c>
      <c r="F35" s="161">
        <v>0</v>
      </c>
      <c r="G35" s="161">
        <v>0</v>
      </c>
      <c r="H35" s="170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/>
      <c r="Q35" s="161">
        <v>0</v>
      </c>
    </row>
    <row r="36" spans="1:17" ht="19.5" customHeight="1">
      <c r="A36" s="161"/>
      <c r="B36" s="171" t="s">
        <v>32</v>
      </c>
      <c r="C36" s="162">
        <f t="shared" si="2"/>
        <v>6503.634803000001</v>
      </c>
      <c r="D36" s="163">
        <v>4948.241389</v>
      </c>
      <c r="E36" s="163">
        <v>202.45041300000003</v>
      </c>
      <c r="F36" s="161">
        <v>0</v>
      </c>
      <c r="G36" s="163">
        <v>220.90753</v>
      </c>
      <c r="H36" s="170">
        <v>0</v>
      </c>
      <c r="I36" s="163">
        <v>889.822935</v>
      </c>
      <c r="J36" s="161">
        <v>0</v>
      </c>
      <c r="K36" s="163">
        <v>29.006291000000004</v>
      </c>
      <c r="L36" s="163">
        <v>0.540664</v>
      </c>
      <c r="M36" s="163">
        <v>6.439081</v>
      </c>
      <c r="N36" s="161">
        <v>0</v>
      </c>
      <c r="O36" s="163">
        <v>113.52466299999999</v>
      </c>
      <c r="P36" s="163">
        <v>90.52</v>
      </c>
      <c r="Q36" s="163">
        <v>2.181837</v>
      </c>
    </row>
    <row r="37" spans="1:17" ht="19.5" customHeight="1">
      <c r="A37" s="161" t="s">
        <v>43</v>
      </c>
      <c r="B37" s="161" t="s">
        <v>44</v>
      </c>
      <c r="C37" s="162">
        <f t="shared" si="2"/>
        <v>117248.212673</v>
      </c>
      <c r="D37" s="163">
        <v>7155.297890999999</v>
      </c>
      <c r="E37" s="163">
        <v>2532.383155</v>
      </c>
      <c r="F37" s="163">
        <v>445.24</v>
      </c>
      <c r="G37" s="163">
        <v>3978.5474249999993</v>
      </c>
      <c r="H37" s="163">
        <v>11771.927160000001</v>
      </c>
      <c r="I37" s="163">
        <v>13070.264140000001</v>
      </c>
      <c r="J37" s="163">
        <v>7503.06</v>
      </c>
      <c r="K37" s="163">
        <v>30319.600515</v>
      </c>
      <c r="L37" s="163">
        <v>6135.729445</v>
      </c>
      <c r="M37" s="163">
        <v>10445.224016</v>
      </c>
      <c r="N37" s="163">
        <v>10903.732</v>
      </c>
      <c r="O37" s="163">
        <v>12546.3332</v>
      </c>
      <c r="P37" s="163">
        <v>440.87372600000026</v>
      </c>
      <c r="Q37" s="170">
        <v>0</v>
      </c>
    </row>
    <row r="38" spans="1:17" ht="19.5" customHeight="1">
      <c r="A38" s="161"/>
      <c r="B38" s="161" t="s">
        <v>19</v>
      </c>
      <c r="C38" s="162">
        <v>5.12</v>
      </c>
      <c r="D38" s="163">
        <v>-48.05271873625359</v>
      </c>
      <c r="E38" s="163">
        <v>-47.023615472692136</v>
      </c>
      <c r="F38" s="163">
        <v>-60.93220785146447</v>
      </c>
      <c r="G38" s="163">
        <v>-60.713849664304206</v>
      </c>
      <c r="H38" s="163">
        <v>67.21337143537916</v>
      </c>
      <c r="I38" s="163">
        <v>-39.32449482244837</v>
      </c>
      <c r="J38" s="163">
        <v>-51.3</v>
      </c>
      <c r="K38" s="163">
        <v>114.39359761794825</v>
      </c>
      <c r="L38" s="163">
        <v>185.3179260532603</v>
      </c>
      <c r="M38" s="163">
        <v>8.440716148637573</v>
      </c>
      <c r="N38" s="163">
        <v>16.92</v>
      </c>
      <c r="O38" s="175">
        <v>145145.81153044684</v>
      </c>
      <c r="P38" s="163">
        <v>0</v>
      </c>
      <c r="Q38" s="170">
        <v>0</v>
      </c>
    </row>
    <row r="39" spans="1:17" ht="19.5" customHeight="1">
      <c r="A39" s="161"/>
      <c r="B39" s="161" t="s">
        <v>20</v>
      </c>
      <c r="C39" s="162">
        <v>1.94</v>
      </c>
      <c r="D39" s="163">
        <v>6.102692508376059</v>
      </c>
      <c r="E39" s="163">
        <v>2.159847981702461</v>
      </c>
      <c r="F39" s="163">
        <v>0.37974139635011267</v>
      </c>
      <c r="G39" s="163">
        <v>3.393269146111412</v>
      </c>
      <c r="H39" s="163">
        <v>10.040176213885134</v>
      </c>
      <c r="I39" s="163">
        <v>11.147516744201791</v>
      </c>
      <c r="J39" s="163">
        <v>6.399295843362404</v>
      </c>
      <c r="K39" s="163">
        <v>25.859328533697994</v>
      </c>
      <c r="L39" s="163">
        <v>5.2331112817150345</v>
      </c>
      <c r="M39" s="163">
        <v>8.908642424367919</v>
      </c>
      <c r="N39" s="163">
        <v>9.299699971043498</v>
      </c>
      <c r="O39" s="163">
        <v>10.700660516669162</v>
      </c>
      <c r="P39" s="163">
        <v>0.37601743851701797</v>
      </c>
      <c r="Q39" s="170">
        <v>0</v>
      </c>
    </row>
    <row r="40" spans="1:17" ht="19.5" customHeight="1">
      <c r="A40" s="161"/>
      <c r="B40" s="161" t="s">
        <v>21</v>
      </c>
      <c r="C40" s="162">
        <f aca="true" t="shared" si="3" ref="C40:C42">SUM(D40:Q40)</f>
        <v>109044.57491300002</v>
      </c>
      <c r="D40" s="163">
        <v>6539.829708</v>
      </c>
      <c r="E40" s="163">
        <v>210.53265499999998</v>
      </c>
      <c r="F40" s="163">
        <v>15.935533</v>
      </c>
      <c r="G40" s="163">
        <v>2718.2311369999998</v>
      </c>
      <c r="H40" s="163">
        <v>10981.845995</v>
      </c>
      <c r="I40" s="163">
        <v>12544.200562000002</v>
      </c>
      <c r="J40" s="163">
        <v>7071.36</v>
      </c>
      <c r="K40" s="163">
        <v>29174.475232</v>
      </c>
      <c r="L40" s="163">
        <v>5622.478775</v>
      </c>
      <c r="M40" s="163">
        <v>10284.01639</v>
      </c>
      <c r="N40" s="163">
        <v>10903.099999999999</v>
      </c>
      <c r="O40" s="163">
        <v>12537.6952</v>
      </c>
      <c r="P40" s="163">
        <v>440.87372600000026</v>
      </c>
      <c r="Q40" s="170">
        <v>0</v>
      </c>
    </row>
    <row r="41" spans="1:17" ht="19.5" customHeight="1">
      <c r="A41" s="161"/>
      <c r="B41" s="161" t="s">
        <v>45</v>
      </c>
      <c r="C41" s="162">
        <f t="shared" si="3"/>
        <v>101398.73071500001</v>
      </c>
      <c r="D41" s="163">
        <v>5707.4831030000005</v>
      </c>
      <c r="E41" s="163">
        <v>105.59999999999998</v>
      </c>
      <c r="F41" s="163">
        <v>9.489868</v>
      </c>
      <c r="G41" s="163">
        <v>2283.334637</v>
      </c>
      <c r="H41" s="163">
        <v>10202.9</v>
      </c>
      <c r="I41" s="163">
        <v>12183.702000000001</v>
      </c>
      <c r="J41" s="163">
        <v>5527.31</v>
      </c>
      <c r="K41" s="163">
        <v>27706.074562</v>
      </c>
      <c r="L41" s="163">
        <v>5265.1</v>
      </c>
      <c r="M41" s="163">
        <v>10223.436545</v>
      </c>
      <c r="N41" s="163">
        <v>10544</v>
      </c>
      <c r="O41" s="163">
        <v>11463.7</v>
      </c>
      <c r="P41" s="163">
        <v>176.60000000000036</v>
      </c>
      <c r="Q41" s="170">
        <v>0</v>
      </c>
    </row>
    <row r="42" spans="1:17" ht="19.5" customHeight="1">
      <c r="A42" s="164" t="s">
        <v>46</v>
      </c>
      <c r="B42" s="161" t="s">
        <v>23</v>
      </c>
      <c r="C42" s="162">
        <f t="shared" si="3"/>
        <v>1000.953821</v>
      </c>
      <c r="D42" s="170">
        <v>0</v>
      </c>
      <c r="E42" s="163">
        <v>3.61649</v>
      </c>
      <c r="F42" s="163">
        <v>988.05</v>
      </c>
      <c r="G42" s="170">
        <v>0</v>
      </c>
      <c r="H42" s="163">
        <v>4.658811</v>
      </c>
      <c r="I42" s="170">
        <v>0</v>
      </c>
      <c r="J42" s="170">
        <v>0</v>
      </c>
      <c r="K42" s="170">
        <v>0</v>
      </c>
      <c r="L42" s="163">
        <v>3.720376</v>
      </c>
      <c r="M42" s="163">
        <v>0.9081440000000001</v>
      </c>
      <c r="N42" s="170">
        <v>0</v>
      </c>
      <c r="O42" s="170">
        <v>0</v>
      </c>
      <c r="P42" s="170">
        <v>0</v>
      </c>
      <c r="Q42" s="170">
        <v>0</v>
      </c>
    </row>
    <row r="43" spans="1:17" ht="19.5" customHeight="1">
      <c r="A43" s="177"/>
      <c r="B43" s="161" t="s">
        <v>19</v>
      </c>
      <c r="C43" s="125" t="s">
        <v>36</v>
      </c>
      <c r="D43" s="170">
        <v>0</v>
      </c>
      <c r="E43" s="163">
        <v>59.73895759717316</v>
      </c>
      <c r="F43" s="163">
        <v>25.269417044907062</v>
      </c>
      <c r="G43" s="170">
        <v>0</v>
      </c>
      <c r="H43" s="163">
        <v>397.5395409934107</v>
      </c>
      <c r="I43" s="170">
        <v>0</v>
      </c>
      <c r="J43" s="170">
        <v>0</v>
      </c>
      <c r="K43" s="170">
        <v>0</v>
      </c>
      <c r="L43" s="163">
        <v>250.18929018533686</v>
      </c>
      <c r="M43" s="163">
        <v>61.18991835285765</v>
      </c>
      <c r="N43" s="170">
        <v>0</v>
      </c>
      <c r="O43" s="170">
        <v>0</v>
      </c>
      <c r="P43" s="170">
        <v>0</v>
      </c>
      <c r="Q43" s="170">
        <v>0</v>
      </c>
    </row>
    <row r="44" spans="1:17" ht="19.5" customHeight="1">
      <c r="A44" s="168"/>
      <c r="B44" s="161" t="s">
        <v>20</v>
      </c>
      <c r="C44" s="162">
        <v>0.7</v>
      </c>
      <c r="D44" s="170">
        <v>0</v>
      </c>
      <c r="E44" s="163">
        <v>0.361304380294683</v>
      </c>
      <c r="F44" s="163">
        <v>98.71084752070696</v>
      </c>
      <c r="G44" s="170">
        <v>0</v>
      </c>
      <c r="H44" s="163">
        <v>0.46543715626617305</v>
      </c>
      <c r="I44" s="170">
        <v>0</v>
      </c>
      <c r="J44" s="170">
        <v>0</v>
      </c>
      <c r="K44" s="170">
        <v>0</v>
      </c>
      <c r="L44" s="163">
        <v>0.3716830808721195</v>
      </c>
      <c r="M44" s="163">
        <v>0.09072786186007278</v>
      </c>
      <c r="N44" s="170">
        <v>0</v>
      </c>
      <c r="O44" s="170">
        <v>0</v>
      </c>
      <c r="P44" s="170">
        <v>0</v>
      </c>
      <c r="Q44" s="170">
        <v>0</v>
      </c>
    </row>
    <row r="45" spans="1:17" ht="19.5" customHeight="1">
      <c r="A45" s="171" t="s">
        <v>47</v>
      </c>
      <c r="B45" s="161" t="s">
        <v>23</v>
      </c>
      <c r="C45" s="162">
        <f>SUM(D45:Q45)</f>
        <v>1925.0553339999974</v>
      </c>
      <c r="D45" s="170">
        <v>-2.7284841053187847E-12</v>
      </c>
      <c r="E45" s="163">
        <v>1921.844282</v>
      </c>
      <c r="F45" s="170">
        <v>0</v>
      </c>
      <c r="G45" s="170">
        <v>0</v>
      </c>
      <c r="H45" s="163">
        <v>0.098</v>
      </c>
      <c r="I45" s="170">
        <v>0</v>
      </c>
      <c r="J45" s="170">
        <v>0</v>
      </c>
      <c r="K45" s="163">
        <v>2.1375</v>
      </c>
      <c r="L45" s="163">
        <v>0.9755520000000001</v>
      </c>
      <c r="M45" s="170">
        <v>0</v>
      </c>
      <c r="N45" s="170">
        <v>0</v>
      </c>
      <c r="O45" s="170">
        <v>0</v>
      </c>
      <c r="P45" s="170">
        <v>0</v>
      </c>
      <c r="Q45" s="170">
        <v>0</v>
      </c>
    </row>
    <row r="46" spans="1:17" ht="19.5" customHeight="1">
      <c r="A46" s="171"/>
      <c r="B46" s="161" t="s">
        <v>19</v>
      </c>
      <c r="C46" s="125" t="s">
        <v>36</v>
      </c>
      <c r="D46" s="170">
        <v>0</v>
      </c>
      <c r="E46" s="163">
        <v>26.510380440566237</v>
      </c>
      <c r="F46" s="170">
        <v>0</v>
      </c>
      <c r="G46" s="170">
        <v>0</v>
      </c>
      <c r="H46" s="163">
        <v>78.6528119588005</v>
      </c>
      <c r="I46" s="170">
        <v>0</v>
      </c>
      <c r="J46" s="170">
        <v>0</v>
      </c>
      <c r="K46" s="170">
        <v>0</v>
      </c>
      <c r="L46" s="170">
        <v>0</v>
      </c>
      <c r="M46" s="170">
        <v>0</v>
      </c>
      <c r="N46" s="170">
        <v>0</v>
      </c>
      <c r="O46" s="170">
        <v>0</v>
      </c>
      <c r="P46" s="170">
        <v>0</v>
      </c>
      <c r="Q46" s="170">
        <v>0</v>
      </c>
    </row>
    <row r="47" spans="1:17" ht="19.5" customHeight="1">
      <c r="A47" s="171"/>
      <c r="B47" s="161" t="s">
        <v>20</v>
      </c>
      <c r="C47" s="162">
        <v>1.7</v>
      </c>
      <c r="D47" s="170">
        <v>-1.4173535986881863E-13</v>
      </c>
      <c r="E47" s="163">
        <v>99.83319689864055</v>
      </c>
      <c r="F47" s="170">
        <v>0</v>
      </c>
      <c r="G47" s="170">
        <v>0</v>
      </c>
      <c r="H47" s="163">
        <v>0.005090762757264209</v>
      </c>
      <c r="I47" s="170">
        <v>0</v>
      </c>
      <c r="J47" s="170">
        <v>0</v>
      </c>
      <c r="K47" s="170">
        <v>0.11103576932298212</v>
      </c>
      <c r="L47" s="170">
        <v>0.0506765692793328</v>
      </c>
      <c r="M47" s="170">
        <v>0</v>
      </c>
      <c r="N47" s="170">
        <v>0</v>
      </c>
      <c r="O47" s="170">
        <v>0</v>
      </c>
      <c r="P47" s="170">
        <v>0</v>
      </c>
      <c r="Q47" s="170">
        <v>0</v>
      </c>
    </row>
    <row r="48" spans="1:17" ht="19.5" customHeight="1">
      <c r="A48" s="164" t="s">
        <v>48</v>
      </c>
      <c r="B48" s="161" t="s">
        <v>23</v>
      </c>
      <c r="C48" s="162">
        <f>SUM(D48:Q48)</f>
        <v>13.255926</v>
      </c>
      <c r="D48" s="170">
        <v>0</v>
      </c>
      <c r="E48" s="170">
        <v>0</v>
      </c>
      <c r="F48" s="170">
        <v>0</v>
      </c>
      <c r="G48" s="170">
        <v>0</v>
      </c>
      <c r="H48" s="163">
        <v>11.311586</v>
      </c>
      <c r="I48" s="170">
        <v>0</v>
      </c>
      <c r="J48" s="170">
        <v>0</v>
      </c>
      <c r="K48" s="170">
        <v>0</v>
      </c>
      <c r="L48" s="170">
        <v>0</v>
      </c>
      <c r="M48" s="163">
        <v>1.9443400000000002</v>
      </c>
      <c r="N48" s="170">
        <v>0</v>
      </c>
      <c r="O48" s="170">
        <v>0</v>
      </c>
      <c r="P48" s="170">
        <v>0</v>
      </c>
      <c r="Q48" s="170">
        <v>0</v>
      </c>
    </row>
    <row r="49" spans="1:17" ht="19.5" customHeight="1">
      <c r="A49" s="177"/>
      <c r="B49" s="161" t="s">
        <v>19</v>
      </c>
      <c r="C49" s="125" t="s">
        <v>36</v>
      </c>
      <c r="D49" s="170">
        <v>0</v>
      </c>
      <c r="E49" s="170">
        <v>0</v>
      </c>
      <c r="F49" s="170">
        <v>0</v>
      </c>
      <c r="G49" s="170">
        <v>0</v>
      </c>
      <c r="H49" s="163">
        <v>-1.889690034838598</v>
      </c>
      <c r="I49" s="170">
        <v>0</v>
      </c>
      <c r="J49" s="170">
        <v>0</v>
      </c>
      <c r="K49" s="170">
        <v>0</v>
      </c>
      <c r="L49" s="170">
        <v>0</v>
      </c>
      <c r="M49" s="170">
        <v>0</v>
      </c>
      <c r="N49" s="170">
        <v>0</v>
      </c>
      <c r="O49" s="170">
        <v>0</v>
      </c>
      <c r="P49" s="170">
        <v>0</v>
      </c>
      <c r="Q49" s="170">
        <v>0</v>
      </c>
    </row>
    <row r="50" spans="1:17" ht="19.5" customHeight="1">
      <c r="A50" s="168"/>
      <c r="B50" s="161" t="s">
        <v>20</v>
      </c>
      <c r="C50" s="162">
        <v>0</v>
      </c>
      <c r="D50" s="170">
        <v>0</v>
      </c>
      <c r="E50" s="170">
        <v>0</v>
      </c>
      <c r="F50" s="170">
        <v>0</v>
      </c>
      <c r="G50" s="170">
        <v>0</v>
      </c>
      <c r="H50" s="163">
        <v>85.33229591052334</v>
      </c>
      <c r="I50" s="170">
        <v>0</v>
      </c>
      <c r="J50" s="170">
        <v>0</v>
      </c>
      <c r="K50" s="170">
        <v>0</v>
      </c>
      <c r="L50" s="170">
        <v>0</v>
      </c>
      <c r="M50" s="163">
        <v>14.667704089476663</v>
      </c>
      <c r="N50" s="170">
        <v>0</v>
      </c>
      <c r="O50" s="170">
        <v>0</v>
      </c>
      <c r="P50" s="170">
        <v>0</v>
      </c>
      <c r="Q50" s="170">
        <v>0</v>
      </c>
    </row>
    <row r="51" spans="1:17" ht="19.5" customHeight="1">
      <c r="A51" s="178" t="s">
        <v>49</v>
      </c>
      <c r="B51" s="161" t="s">
        <v>50</v>
      </c>
      <c r="C51" s="162">
        <f>SUM(D51:Q51)</f>
        <v>66766.60962099998</v>
      </c>
      <c r="D51" s="163">
        <v>28462.662098999997</v>
      </c>
      <c r="E51" s="163">
        <v>4990.816509</v>
      </c>
      <c r="F51" s="163">
        <v>2775.02</v>
      </c>
      <c r="G51" s="163">
        <v>5352.511675</v>
      </c>
      <c r="H51" s="163">
        <v>6478.147269</v>
      </c>
      <c r="I51" s="163">
        <v>9507.303796999999</v>
      </c>
      <c r="J51" s="161">
        <v>4686.780000000001</v>
      </c>
      <c r="K51" s="163">
        <v>3464.427964</v>
      </c>
      <c r="L51" s="163">
        <v>234.519215</v>
      </c>
      <c r="M51" s="163">
        <v>121.850041</v>
      </c>
      <c r="N51" s="163">
        <v>61.471803</v>
      </c>
      <c r="O51" s="163">
        <v>622.02821</v>
      </c>
      <c r="P51" s="163">
        <v>5.189553</v>
      </c>
      <c r="Q51" s="163">
        <v>3.881486</v>
      </c>
    </row>
    <row r="52" spans="1:17" ht="19.5" customHeight="1">
      <c r="A52" s="179"/>
      <c r="B52" s="161" t="s">
        <v>19</v>
      </c>
      <c r="C52" s="162">
        <v>61.22</v>
      </c>
      <c r="D52" s="163">
        <v>53.44</v>
      </c>
      <c r="E52" s="163">
        <v>5.255069721636096</v>
      </c>
      <c r="F52" s="163">
        <v>274.29962637748014</v>
      </c>
      <c r="G52" s="163">
        <v>201.4124449185092</v>
      </c>
      <c r="H52" s="163">
        <v>-0.1839575699914553</v>
      </c>
      <c r="I52" s="163">
        <v>55.28924313340218</v>
      </c>
      <c r="J52" s="161">
        <v>99.45</v>
      </c>
      <c r="K52" s="163">
        <v>755.4119465151109</v>
      </c>
      <c r="L52" s="163">
        <v>82.199350545553</v>
      </c>
      <c r="M52" s="163">
        <v>53.21500486534494</v>
      </c>
      <c r="N52" s="163">
        <v>471.81</v>
      </c>
      <c r="O52" s="163">
        <v>3357.5322843552362</v>
      </c>
      <c r="P52" s="163">
        <v>0</v>
      </c>
      <c r="Q52" s="163">
        <v>0</v>
      </c>
    </row>
    <row r="53" spans="1:17" ht="19.5" customHeight="1">
      <c r="A53" s="180"/>
      <c r="B53" s="161" t="s">
        <v>51</v>
      </c>
      <c r="C53" s="176">
        <f aca="true" t="shared" si="4" ref="C53:C58">SUM(D53:Q53)</f>
        <v>179180</v>
      </c>
      <c r="D53" s="170">
        <v>74522</v>
      </c>
      <c r="E53" s="170">
        <v>27877</v>
      </c>
      <c r="F53" s="170">
        <v>1604</v>
      </c>
      <c r="G53" s="170">
        <v>9342</v>
      </c>
      <c r="H53" s="170">
        <v>52994</v>
      </c>
      <c r="I53" s="170">
        <v>5839</v>
      </c>
      <c r="J53" s="170">
        <v>2079</v>
      </c>
      <c r="K53" s="170">
        <v>3354</v>
      </c>
      <c r="L53" s="170">
        <v>1075</v>
      </c>
      <c r="M53" s="170">
        <v>263</v>
      </c>
      <c r="N53" s="170">
        <v>30</v>
      </c>
      <c r="O53" s="170">
        <v>127</v>
      </c>
      <c r="P53" s="170">
        <v>50</v>
      </c>
      <c r="Q53" s="170">
        <v>24</v>
      </c>
    </row>
    <row r="54" spans="1:17" ht="19.5" customHeight="1">
      <c r="A54" s="172" t="s">
        <v>52</v>
      </c>
      <c r="B54" s="161" t="s">
        <v>50</v>
      </c>
      <c r="C54" s="162">
        <f t="shared" si="4"/>
        <v>5293.462044000001</v>
      </c>
      <c r="D54" s="163">
        <v>4145.88688</v>
      </c>
      <c r="E54" s="163">
        <v>502.60596</v>
      </c>
      <c r="F54" s="163">
        <v>51.17</v>
      </c>
      <c r="G54" s="163">
        <v>218.364099</v>
      </c>
      <c r="H54" s="163">
        <v>61.098666</v>
      </c>
      <c r="I54" s="163">
        <v>112.80126399999999</v>
      </c>
      <c r="J54" s="161">
        <v>0</v>
      </c>
      <c r="K54" s="163">
        <v>40.337001</v>
      </c>
      <c r="L54" s="163">
        <v>0</v>
      </c>
      <c r="M54" s="163">
        <v>61.080535999999995</v>
      </c>
      <c r="N54" s="163">
        <v>1.057939</v>
      </c>
      <c r="O54" s="163">
        <v>99.059699</v>
      </c>
      <c r="P54" s="163">
        <v>0</v>
      </c>
      <c r="Q54" s="163">
        <v>0</v>
      </c>
    </row>
    <row r="55" spans="1:17" ht="19.5" customHeight="1">
      <c r="A55" s="172" t="s">
        <v>53</v>
      </c>
      <c r="B55" s="161" t="s">
        <v>50</v>
      </c>
      <c r="C55" s="162">
        <f t="shared" si="4"/>
        <v>4992.649896</v>
      </c>
      <c r="D55" s="163">
        <v>1790.550104</v>
      </c>
      <c r="E55" s="163">
        <v>788.779267</v>
      </c>
      <c r="F55" s="163">
        <v>343.49</v>
      </c>
      <c r="G55" s="163">
        <v>556.5237089999999</v>
      </c>
      <c r="H55" s="163">
        <v>509.684213</v>
      </c>
      <c r="I55" s="163">
        <v>773.8467370000001</v>
      </c>
      <c r="J55" s="163">
        <v>47.56</v>
      </c>
      <c r="K55" s="163">
        <v>72.75314</v>
      </c>
      <c r="L55" s="163">
        <v>0</v>
      </c>
      <c r="M55" s="163">
        <v>60.769505</v>
      </c>
      <c r="N55" s="163">
        <v>10.2</v>
      </c>
      <c r="O55" s="163">
        <v>35.257221</v>
      </c>
      <c r="P55" s="163">
        <v>3.236</v>
      </c>
      <c r="Q55" s="161">
        <v>0</v>
      </c>
    </row>
    <row r="56" spans="1:17" ht="19.5" customHeight="1">
      <c r="A56" s="171" t="s">
        <v>54</v>
      </c>
      <c r="B56" s="161" t="s">
        <v>50</v>
      </c>
      <c r="C56" s="162">
        <f t="shared" si="4"/>
        <v>47887.80466</v>
      </c>
      <c r="D56" s="163">
        <v>20792.930092</v>
      </c>
      <c r="E56" s="163">
        <v>1750.3687949999999</v>
      </c>
      <c r="F56" s="163">
        <v>2367.57</v>
      </c>
      <c r="G56" s="163">
        <v>3526.831596</v>
      </c>
      <c r="H56" s="163">
        <v>2843.450558</v>
      </c>
      <c r="I56" s="163">
        <v>8620.655796</v>
      </c>
      <c r="J56" s="161">
        <v>4634.66</v>
      </c>
      <c r="K56" s="163">
        <v>3351.337823</v>
      </c>
      <c r="L56" s="163">
        <v>0</v>
      </c>
      <c r="M56" s="163">
        <v>0</v>
      </c>
      <c r="N56" s="184">
        <v>0</v>
      </c>
      <c r="O56" s="161">
        <v>0</v>
      </c>
      <c r="P56" s="161">
        <v>0</v>
      </c>
      <c r="Q56" s="161">
        <v>0</v>
      </c>
    </row>
    <row r="57" spans="1:17" ht="19.5" customHeight="1">
      <c r="A57" s="161" t="s">
        <v>55</v>
      </c>
      <c r="B57" s="161" t="s">
        <v>50</v>
      </c>
      <c r="C57" s="162">
        <f t="shared" si="4"/>
        <v>8592.693021000001</v>
      </c>
      <c r="D57" s="163">
        <v>1733.2950230000001</v>
      </c>
      <c r="E57" s="163">
        <v>1949.0624870000001</v>
      </c>
      <c r="F57" s="163">
        <v>12.79</v>
      </c>
      <c r="G57" s="163">
        <v>1050.792271</v>
      </c>
      <c r="H57" s="163">
        <v>3063.913832</v>
      </c>
      <c r="I57" s="163">
        <v>0</v>
      </c>
      <c r="J57" s="161">
        <v>4.56</v>
      </c>
      <c r="K57" s="170">
        <v>0</v>
      </c>
      <c r="L57" s="163">
        <v>234.519215</v>
      </c>
      <c r="M57" s="170">
        <v>0</v>
      </c>
      <c r="N57" s="163">
        <v>50.213864</v>
      </c>
      <c r="O57" s="163">
        <v>487.71129</v>
      </c>
      <c r="P57" s="163">
        <v>1.953553</v>
      </c>
      <c r="Q57" s="163">
        <v>3.881486</v>
      </c>
    </row>
    <row r="58" spans="1:17" ht="19.5" customHeight="1">
      <c r="A58" s="164" t="s">
        <v>56</v>
      </c>
      <c r="B58" s="161" t="s">
        <v>50</v>
      </c>
      <c r="C58" s="162">
        <f t="shared" si="4"/>
        <v>79721.97523099999</v>
      </c>
      <c r="D58" s="163">
        <v>8289.375686</v>
      </c>
      <c r="E58" s="163">
        <v>7754.375895</v>
      </c>
      <c r="F58" s="163">
        <v>1282.46</v>
      </c>
      <c r="G58" s="163">
        <v>7883.003617</v>
      </c>
      <c r="H58" s="163">
        <v>4759.382678</v>
      </c>
      <c r="I58" s="163">
        <v>16791.903362</v>
      </c>
      <c r="J58" s="163">
        <v>14269.79</v>
      </c>
      <c r="K58" s="163">
        <v>3272.121642</v>
      </c>
      <c r="L58" s="163">
        <v>3855.6746759999996</v>
      </c>
      <c r="M58" s="163">
        <v>4463.396721</v>
      </c>
      <c r="N58" s="163">
        <v>6959.661131999999</v>
      </c>
      <c r="O58" s="163">
        <v>11.637044</v>
      </c>
      <c r="P58" s="163">
        <v>129.192778</v>
      </c>
      <c r="Q58" s="163">
        <v>0</v>
      </c>
    </row>
    <row r="59" spans="1:17" ht="19.5" customHeight="1">
      <c r="A59" s="177"/>
      <c r="B59" s="161" t="s">
        <v>19</v>
      </c>
      <c r="C59" s="162">
        <v>23.21</v>
      </c>
      <c r="D59" s="163">
        <v>-33.88</v>
      </c>
      <c r="E59" s="163">
        <v>-42.55367618063074</v>
      </c>
      <c r="F59" s="163">
        <v>-54.45227372817547</v>
      </c>
      <c r="G59" s="163">
        <v>-40.65385721031547</v>
      </c>
      <c r="H59" s="163">
        <v>77.76846331983313</v>
      </c>
      <c r="I59" s="163">
        <v>272.74703913954187</v>
      </c>
      <c r="J59" s="163">
        <v>85.44</v>
      </c>
      <c r="K59" s="163">
        <v>229.9030128458288</v>
      </c>
      <c r="L59" s="163">
        <v>108.1733824314968</v>
      </c>
      <c r="M59" s="163">
        <v>15.960691832273557</v>
      </c>
      <c r="N59" s="163">
        <v>597.32</v>
      </c>
      <c r="O59" s="163">
        <v>0</v>
      </c>
      <c r="P59" s="163">
        <v>0</v>
      </c>
      <c r="Q59" s="163">
        <v>0</v>
      </c>
    </row>
    <row r="60" spans="1:17" ht="19.5" customHeight="1">
      <c r="A60" s="168"/>
      <c r="B60" s="161" t="s">
        <v>51</v>
      </c>
      <c r="C60" s="176">
        <f>SUM(D60:Q60)</f>
        <v>64850</v>
      </c>
      <c r="D60" s="170">
        <v>38294</v>
      </c>
      <c r="E60" s="170">
        <v>6341</v>
      </c>
      <c r="F60" s="170">
        <v>1742</v>
      </c>
      <c r="G60" s="170">
        <v>5521</v>
      </c>
      <c r="H60" s="170">
        <v>4199</v>
      </c>
      <c r="I60" s="170">
        <v>3654</v>
      </c>
      <c r="J60" s="170">
        <v>2405</v>
      </c>
      <c r="K60" s="170">
        <v>747</v>
      </c>
      <c r="L60" s="170">
        <v>500</v>
      </c>
      <c r="M60" s="170">
        <v>574</v>
      </c>
      <c r="N60" s="170">
        <v>718</v>
      </c>
      <c r="O60" s="170">
        <v>72</v>
      </c>
      <c r="P60" s="170">
        <v>83</v>
      </c>
      <c r="Q60" s="170">
        <v>0</v>
      </c>
    </row>
    <row r="61" spans="1:17" ht="50.25" customHeight="1">
      <c r="A61" s="181" t="s">
        <v>57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5"/>
      <c r="P61" s="185"/>
      <c r="Q61" s="185"/>
    </row>
    <row r="62" ht="15" customHeight="1"/>
    <row r="66" ht="15" customHeight="1"/>
    <row r="70" ht="15" customHeight="1"/>
    <row r="74" ht="15" customHeight="1"/>
  </sheetData>
  <sheetProtection/>
  <mergeCells count="13">
    <mergeCell ref="A1:M1"/>
    <mergeCell ref="A2:K2"/>
    <mergeCell ref="A3:B3"/>
    <mergeCell ref="A61:N61"/>
    <mergeCell ref="A4:A8"/>
    <mergeCell ref="A9:A25"/>
    <mergeCell ref="A26:A36"/>
    <mergeCell ref="A37:A41"/>
    <mergeCell ref="A42:A44"/>
    <mergeCell ref="A45:A47"/>
    <mergeCell ref="A48:A50"/>
    <mergeCell ref="A51:A53"/>
    <mergeCell ref="A58:A60"/>
  </mergeCells>
  <printOptions/>
  <pageMargins left="0.54" right="0.2" top="0.47" bottom="0.43" header="0.39" footer="0.24"/>
  <pageSetup orientation="landscape" paperSize="9" scale="81"/>
  <headerFooter>
    <oddFooter>&amp;C&amp;A&amp;R第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119"/>
  <sheetViews>
    <sheetView zoomScaleSheetLayoutView="100" workbookViewId="0" topLeftCell="A1">
      <pane xSplit="4" ySplit="3" topLeftCell="E40" activePane="bottomRight" state="frozen"/>
      <selection pane="bottomRight" activeCell="O48" sqref="O48"/>
    </sheetView>
  </sheetViews>
  <sheetFormatPr defaultColWidth="9.00390625" defaultRowHeight="14.25"/>
  <cols>
    <col min="1" max="1" width="3.875" style="0" customWidth="1"/>
    <col min="2" max="2" width="3.00390625" style="0" customWidth="1"/>
    <col min="3" max="3" width="5.25390625" style="0" customWidth="1"/>
    <col min="4" max="4" width="11.75390625" style="96" customWidth="1"/>
    <col min="5" max="7" width="10.625" style="0" customWidth="1"/>
    <col min="8" max="8" width="9.75390625" style="0" customWidth="1"/>
    <col min="9" max="9" width="10.25390625" style="0" customWidth="1"/>
    <col min="10" max="10" width="9.50390625" style="0" customWidth="1"/>
    <col min="11" max="13" width="9.00390625" style="0" customWidth="1"/>
  </cols>
  <sheetData>
    <row r="1" spans="1:13" ht="45" customHeight="1">
      <c r="A1" s="97" t="s">
        <v>58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2" ht="21" customHeight="1">
      <c r="A2" s="98" t="s">
        <v>59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148"/>
    </row>
    <row r="3" spans="1:13" s="25" customFormat="1" ht="18" customHeight="1">
      <c r="A3" s="99" t="s">
        <v>60</v>
      </c>
      <c r="B3" s="100"/>
      <c r="C3" s="100"/>
      <c r="D3" s="101"/>
      <c r="E3" s="37" t="s">
        <v>3</v>
      </c>
      <c r="F3" s="37" t="s">
        <v>61</v>
      </c>
      <c r="G3" s="37" t="s">
        <v>62</v>
      </c>
      <c r="H3" s="37" t="s">
        <v>63</v>
      </c>
      <c r="I3" s="37" t="s">
        <v>64</v>
      </c>
      <c r="J3" s="37" t="s">
        <v>65</v>
      </c>
      <c r="K3" s="37" t="s">
        <v>66</v>
      </c>
      <c r="L3" s="37" t="s">
        <v>67</v>
      </c>
      <c r="M3" s="37" t="s">
        <v>68</v>
      </c>
    </row>
    <row r="4" spans="1:13" ht="18" customHeight="1">
      <c r="A4" s="102" t="s">
        <v>69</v>
      </c>
      <c r="B4" s="103"/>
      <c r="C4" s="104"/>
      <c r="D4" s="105" t="s">
        <v>70</v>
      </c>
      <c r="E4" s="106">
        <f aca="true" t="shared" si="0" ref="E4:E10">SUM(F4:M4)</f>
        <v>291415.3562755167</v>
      </c>
      <c r="F4" s="106">
        <v>142494.90095547</v>
      </c>
      <c r="G4" s="107">
        <v>54137.09371855</v>
      </c>
      <c r="H4" s="106">
        <v>31414.98574834</v>
      </c>
      <c r="I4" s="106">
        <v>12927.32753041</v>
      </c>
      <c r="J4" s="106">
        <v>36921.933423016664</v>
      </c>
      <c r="K4" s="106">
        <v>6345.79571787</v>
      </c>
      <c r="L4" s="106">
        <v>235.99050047999998</v>
      </c>
      <c r="M4" s="106">
        <v>6937.3286813800005</v>
      </c>
    </row>
    <row r="5" spans="1:13" ht="18" customHeight="1">
      <c r="A5" s="108"/>
      <c r="B5" s="109"/>
      <c r="C5" s="110"/>
      <c r="D5" s="105" t="s">
        <v>71</v>
      </c>
      <c r="E5" s="106">
        <f t="shared" si="0"/>
        <v>80673.59365099997</v>
      </c>
      <c r="F5" s="106">
        <v>41584.71919399997</v>
      </c>
      <c r="G5" s="106">
        <v>12742.355372000002</v>
      </c>
      <c r="H5" s="106">
        <v>6998.890923000001</v>
      </c>
      <c r="I5" s="106">
        <v>3298.2312819999997</v>
      </c>
      <c r="J5" s="106">
        <v>10059.708051000001</v>
      </c>
      <c r="K5" s="106">
        <v>2521.535828</v>
      </c>
      <c r="L5" s="106">
        <v>656.701327</v>
      </c>
      <c r="M5" s="106">
        <v>2811.451674</v>
      </c>
    </row>
    <row r="6" spans="1:13" ht="18" customHeight="1">
      <c r="A6" s="108"/>
      <c r="B6" s="109"/>
      <c r="C6" s="110"/>
      <c r="D6" s="105" t="s">
        <v>19</v>
      </c>
      <c r="E6" s="106">
        <v>7.52</v>
      </c>
      <c r="F6" s="106">
        <v>4.876632373584414</v>
      </c>
      <c r="G6" s="106">
        <v>-0.9615833997902778</v>
      </c>
      <c r="H6" s="106">
        <v>-10.446959003736566</v>
      </c>
      <c r="I6" s="106">
        <v>40.699885699554784</v>
      </c>
      <c r="J6" s="106">
        <v>3.785334936292162</v>
      </c>
      <c r="K6" s="106">
        <v>20.8014285895</v>
      </c>
      <c r="L6" s="106">
        <v>-40.921625387694746</v>
      </c>
      <c r="M6" s="106">
        <v>0</v>
      </c>
    </row>
    <row r="7" spans="1:13" ht="18" customHeight="1">
      <c r="A7" s="111"/>
      <c r="B7" s="112"/>
      <c r="C7" s="113"/>
      <c r="D7" s="105" t="s">
        <v>20</v>
      </c>
      <c r="E7" s="106">
        <v>2.0804071673030737</v>
      </c>
      <c r="F7" s="106">
        <v>51.546878367534475</v>
      </c>
      <c r="G7" s="107">
        <v>15.794951972914939</v>
      </c>
      <c r="H7" s="106">
        <v>8.675566075905493</v>
      </c>
      <c r="I7" s="106">
        <v>4.088365390375934</v>
      </c>
      <c r="J7" s="106">
        <v>12.469641670506281</v>
      </c>
      <c r="K7" s="106">
        <v>3.1256024603395676</v>
      </c>
      <c r="L7" s="106">
        <v>0.8140226526178309</v>
      </c>
      <c r="M7" s="106">
        <v>3.4849714098054827</v>
      </c>
    </row>
    <row r="8" spans="1:13" ht="18" customHeight="1">
      <c r="A8" s="114" t="s">
        <v>72</v>
      </c>
      <c r="B8" s="115"/>
      <c r="C8" s="116"/>
      <c r="D8" s="105" t="s">
        <v>70</v>
      </c>
      <c r="E8" s="106">
        <f t="shared" si="0"/>
        <v>9692.01004466</v>
      </c>
      <c r="F8" s="106">
        <v>2547.79263631</v>
      </c>
      <c r="G8" s="106">
        <v>6644.62564436</v>
      </c>
      <c r="H8" s="106">
        <v>229.96686161000002</v>
      </c>
      <c r="I8" s="106">
        <v>87.11260802000001</v>
      </c>
      <c r="J8" s="106">
        <v>82.91244365</v>
      </c>
      <c r="K8" s="106">
        <v>75.55966357</v>
      </c>
      <c r="L8" s="106">
        <v>0</v>
      </c>
      <c r="M8" s="106">
        <v>24.04018714</v>
      </c>
    </row>
    <row r="9" spans="1:13" ht="18" customHeight="1">
      <c r="A9" s="117"/>
      <c r="B9" s="118"/>
      <c r="C9" s="119"/>
      <c r="D9" s="105" t="s">
        <v>73</v>
      </c>
      <c r="E9" s="107">
        <f t="shared" si="0"/>
        <v>838</v>
      </c>
      <c r="F9" s="107">
        <v>107</v>
      </c>
      <c r="G9" s="107">
        <v>650</v>
      </c>
      <c r="H9" s="107">
        <v>38</v>
      </c>
      <c r="I9" s="107">
        <v>8</v>
      </c>
      <c r="J9" s="107">
        <v>21</v>
      </c>
      <c r="K9" s="107">
        <v>9</v>
      </c>
      <c r="L9" s="107">
        <v>0</v>
      </c>
      <c r="M9" s="107">
        <v>5</v>
      </c>
    </row>
    <row r="10" spans="1:13" ht="18" customHeight="1">
      <c r="A10" s="117"/>
      <c r="B10" s="118"/>
      <c r="C10" s="119"/>
      <c r="D10" s="105" t="s">
        <v>71</v>
      </c>
      <c r="E10" s="106">
        <f t="shared" si="0"/>
        <v>749.0331540000001</v>
      </c>
      <c r="F10" s="106">
        <v>293.8133</v>
      </c>
      <c r="G10" s="106">
        <v>373.97533000000004</v>
      </c>
      <c r="H10" s="106">
        <v>29.800875</v>
      </c>
      <c r="I10" s="106">
        <v>3.492894</v>
      </c>
      <c r="J10" s="106">
        <v>21.943578</v>
      </c>
      <c r="K10" s="106">
        <v>19.979366</v>
      </c>
      <c r="L10" s="107">
        <v>0</v>
      </c>
      <c r="M10" s="106">
        <v>6.027811</v>
      </c>
    </row>
    <row r="11" spans="1:13" ht="18" customHeight="1">
      <c r="A11" s="117"/>
      <c r="B11" s="118"/>
      <c r="C11" s="119"/>
      <c r="D11" s="105" t="s">
        <v>19</v>
      </c>
      <c r="E11" s="106">
        <v>-20.1</v>
      </c>
      <c r="F11" s="106">
        <v>0.41768997162103005</v>
      </c>
      <c r="G11" s="106">
        <v>-17.14695286002861</v>
      </c>
      <c r="H11" s="106">
        <v>-36.104944418722795</v>
      </c>
      <c r="I11" s="106">
        <v>-57.93610670414999</v>
      </c>
      <c r="J11" s="106">
        <v>-82.09486342391259</v>
      </c>
      <c r="K11" s="149">
        <v>24.7954972256</v>
      </c>
      <c r="L11" s="107">
        <v>0</v>
      </c>
      <c r="M11" s="107">
        <v>0</v>
      </c>
    </row>
    <row r="12" spans="1:13" ht="18" customHeight="1">
      <c r="A12" s="120"/>
      <c r="B12" s="121"/>
      <c r="C12" s="122"/>
      <c r="D12" s="105" t="s">
        <v>20</v>
      </c>
      <c r="E12" s="106">
        <v>0.6317704424813142</v>
      </c>
      <c r="F12" s="106">
        <v>39.22567358079853</v>
      </c>
      <c r="G12" s="106">
        <v>49.92774058169393</v>
      </c>
      <c r="H12" s="106">
        <v>3.9785788974569205</v>
      </c>
      <c r="I12" s="106">
        <v>0.4663203466157921</v>
      </c>
      <c r="J12" s="106">
        <v>2.9295870126464383</v>
      </c>
      <c r="K12" s="106">
        <v>2.6673540274293384</v>
      </c>
      <c r="L12" s="107">
        <v>0</v>
      </c>
      <c r="M12" s="106">
        <v>0.804745553359044</v>
      </c>
    </row>
    <row r="13" spans="1:13" ht="21.75" customHeight="1">
      <c r="A13" s="123" t="s">
        <v>74</v>
      </c>
      <c r="B13" s="124" t="s">
        <v>75</v>
      </c>
      <c r="C13" s="125" t="s">
        <v>69</v>
      </c>
      <c r="D13" s="105" t="s">
        <v>70</v>
      </c>
      <c r="E13" s="106">
        <f aca="true" t="shared" si="1" ref="E13:E15">SUM(F13:M13)</f>
        <v>130212.17356303667</v>
      </c>
      <c r="F13" s="106">
        <v>62020.18848451</v>
      </c>
      <c r="G13" s="106">
        <v>24311.001368279998</v>
      </c>
      <c r="H13" s="106">
        <v>8163.89199197</v>
      </c>
      <c r="I13" s="106">
        <v>8007.504234890001</v>
      </c>
      <c r="J13" s="106">
        <v>16892.347939366668</v>
      </c>
      <c r="K13" s="106">
        <v>5052.7738543</v>
      </c>
      <c r="L13" s="106">
        <v>108.39550347999999</v>
      </c>
      <c r="M13" s="106">
        <v>5656.07018624</v>
      </c>
    </row>
    <row r="14" spans="1:13" ht="21.75" customHeight="1">
      <c r="A14" s="126"/>
      <c r="B14" s="127"/>
      <c r="C14" s="125"/>
      <c r="D14" s="105" t="s">
        <v>76</v>
      </c>
      <c r="E14" s="107">
        <f t="shared" si="1"/>
        <v>394600</v>
      </c>
      <c r="F14" s="107">
        <v>199812</v>
      </c>
      <c r="G14" s="107">
        <v>73396</v>
      </c>
      <c r="H14" s="107">
        <v>31908</v>
      </c>
      <c r="I14" s="107">
        <v>20612</v>
      </c>
      <c r="J14" s="107">
        <v>44142</v>
      </c>
      <c r="K14" s="107">
        <v>11563</v>
      </c>
      <c r="L14" s="107">
        <v>212</v>
      </c>
      <c r="M14" s="107">
        <v>12955</v>
      </c>
    </row>
    <row r="15" spans="1:13" ht="21.75" customHeight="1">
      <c r="A15" s="126"/>
      <c r="B15" s="127"/>
      <c r="C15" s="125"/>
      <c r="D15" s="105" t="s">
        <v>71</v>
      </c>
      <c r="E15" s="106">
        <f t="shared" si="1"/>
        <v>58070.26628099997</v>
      </c>
      <c r="F15" s="106">
        <v>26901.562142999966</v>
      </c>
      <c r="G15" s="106">
        <v>11077.661843999998</v>
      </c>
      <c r="H15" s="106">
        <v>3655.1247759999997</v>
      </c>
      <c r="I15" s="106">
        <v>3157.263443</v>
      </c>
      <c r="J15" s="106">
        <v>8092.383323</v>
      </c>
      <c r="K15" s="106">
        <v>2446.389621</v>
      </c>
      <c r="L15" s="106">
        <v>64.936429</v>
      </c>
      <c r="M15" s="106">
        <v>2674.944702</v>
      </c>
    </row>
    <row r="16" spans="1:13" ht="21.75" customHeight="1">
      <c r="A16" s="126"/>
      <c r="B16" s="127"/>
      <c r="C16" s="125"/>
      <c r="D16" s="105" t="s">
        <v>19</v>
      </c>
      <c r="E16" s="106">
        <v>11.62</v>
      </c>
      <c r="F16" s="106">
        <v>5.918928790286614</v>
      </c>
      <c r="G16" s="106">
        <v>0.5696402081588392</v>
      </c>
      <c r="H16" s="106">
        <v>-8.02716511931182</v>
      </c>
      <c r="I16" s="106">
        <v>38.59635550278564</v>
      </c>
      <c r="J16" s="106">
        <v>10.014592223709172</v>
      </c>
      <c r="K16" s="106">
        <v>22.0378950213</v>
      </c>
      <c r="L16" s="107">
        <v>253.0622220209308</v>
      </c>
      <c r="M16" s="107" t="s">
        <v>40</v>
      </c>
    </row>
    <row r="17" spans="1:13" ht="21.75" customHeight="1">
      <c r="A17" s="126"/>
      <c r="B17" s="127"/>
      <c r="C17" s="125"/>
      <c r="D17" s="105" t="s">
        <v>20</v>
      </c>
      <c r="E17" s="106">
        <v>1.929620569086679</v>
      </c>
      <c r="F17" s="106">
        <v>46.325880464925476</v>
      </c>
      <c r="G17" s="106">
        <v>19.076306263855557</v>
      </c>
      <c r="H17" s="106">
        <v>6.2943137858417595</v>
      </c>
      <c r="I17" s="106">
        <v>5.4369708375747985</v>
      </c>
      <c r="J17" s="106">
        <v>13.935502351308745</v>
      </c>
      <c r="K17" s="106">
        <v>4.212809373323702</v>
      </c>
      <c r="L17" s="106">
        <v>0.11182388709184649</v>
      </c>
      <c r="M17" s="106">
        <v>4.6063930360781145</v>
      </c>
    </row>
    <row r="18" spans="1:13" ht="21.75" customHeight="1">
      <c r="A18" s="126"/>
      <c r="B18" s="127"/>
      <c r="C18" s="127" t="s">
        <v>77</v>
      </c>
      <c r="D18" s="105" t="s">
        <v>70</v>
      </c>
      <c r="E18" s="106">
        <f aca="true" t="shared" si="2" ref="E18:E21">SUM(F18:M18)</f>
        <v>25937.579541518888</v>
      </c>
      <c r="F18" s="128">
        <v>5283.66428819</v>
      </c>
      <c r="G18" s="128">
        <v>2734.983111</v>
      </c>
      <c r="H18" s="128">
        <v>94.41258823999999</v>
      </c>
      <c r="I18" s="128">
        <v>4831.99702528</v>
      </c>
      <c r="J18" s="128">
        <v>12516.81029828889</v>
      </c>
      <c r="K18" s="106">
        <v>472.55865652</v>
      </c>
      <c r="L18" s="107">
        <v>0</v>
      </c>
      <c r="M18" s="106">
        <v>3.153574</v>
      </c>
    </row>
    <row r="19" spans="1:13" ht="21.75" customHeight="1">
      <c r="A19" s="126"/>
      <c r="B19" s="127"/>
      <c r="C19" s="127"/>
      <c r="D19" s="105" t="s">
        <v>76</v>
      </c>
      <c r="E19" s="107">
        <f t="shared" si="2"/>
        <v>61076</v>
      </c>
      <c r="F19" s="107">
        <v>11850</v>
      </c>
      <c r="G19" s="107">
        <v>6194</v>
      </c>
      <c r="H19" s="107">
        <v>184</v>
      </c>
      <c r="I19" s="107">
        <v>12191</v>
      </c>
      <c r="J19" s="107">
        <v>29625</v>
      </c>
      <c r="K19" s="107">
        <v>1023</v>
      </c>
      <c r="L19" s="107">
        <v>0</v>
      </c>
      <c r="M19" s="107">
        <v>9</v>
      </c>
    </row>
    <row r="20" spans="1:13" ht="21.75" customHeight="1">
      <c r="A20" s="126"/>
      <c r="B20" s="127"/>
      <c r="C20" s="127"/>
      <c r="D20" s="105" t="s">
        <v>19</v>
      </c>
      <c r="E20" s="106">
        <v>-51.7</v>
      </c>
      <c r="F20" s="106">
        <v>-79.86235024216161</v>
      </c>
      <c r="G20" s="106">
        <v>-73.06136650284868</v>
      </c>
      <c r="H20" s="128">
        <v>-97.12769278801125</v>
      </c>
      <c r="I20" s="106">
        <v>4.571967747469552</v>
      </c>
      <c r="J20" s="106">
        <v>16.130929047432385</v>
      </c>
      <c r="K20" s="107">
        <v>-1.350048216</v>
      </c>
      <c r="L20" s="107">
        <v>0</v>
      </c>
      <c r="M20" s="107" t="s">
        <v>40</v>
      </c>
    </row>
    <row r="21" spans="1:13" ht="21.75" customHeight="1">
      <c r="A21" s="126"/>
      <c r="B21" s="127"/>
      <c r="C21" s="127"/>
      <c r="D21" s="105" t="s">
        <v>71</v>
      </c>
      <c r="E21" s="106">
        <f t="shared" si="2"/>
        <v>10212.024648999999</v>
      </c>
      <c r="F21" s="106">
        <v>2170.130278</v>
      </c>
      <c r="G21" s="106">
        <v>1091.3640859999998</v>
      </c>
      <c r="H21" s="106">
        <v>305.46838199999996</v>
      </c>
      <c r="I21" s="106">
        <v>1743.9096769999999</v>
      </c>
      <c r="J21" s="106">
        <v>4700.88827</v>
      </c>
      <c r="K21" s="106">
        <v>198.890156</v>
      </c>
      <c r="L21" s="107">
        <v>0</v>
      </c>
      <c r="M21" s="106">
        <v>1.3738</v>
      </c>
    </row>
    <row r="22" spans="1:13" ht="21.75" customHeight="1">
      <c r="A22" s="126"/>
      <c r="B22" s="127"/>
      <c r="C22" s="127"/>
      <c r="D22" s="105" t="s">
        <v>19</v>
      </c>
      <c r="E22" s="106">
        <v>-52.41</v>
      </c>
      <c r="F22" s="106">
        <v>-78.44461341758202</v>
      </c>
      <c r="G22" s="106">
        <v>-73.60132195848898</v>
      </c>
      <c r="H22" s="128">
        <v>-73.25452028734531</v>
      </c>
      <c r="I22" s="106">
        <v>-1.762144915014241</v>
      </c>
      <c r="J22" s="106">
        <v>13.285369092718092</v>
      </c>
      <c r="K22" s="106">
        <v>4.1204130457</v>
      </c>
      <c r="L22" s="107">
        <v>0</v>
      </c>
      <c r="M22" s="107" t="s">
        <v>40</v>
      </c>
    </row>
    <row r="23" spans="1:13" ht="21.75" customHeight="1">
      <c r="A23" s="126"/>
      <c r="B23" s="129"/>
      <c r="C23" s="129"/>
      <c r="D23" s="105" t="s">
        <v>20</v>
      </c>
      <c r="E23" s="106">
        <v>2.3631674182536915</v>
      </c>
      <c r="F23" s="106">
        <v>21.25073482086148</v>
      </c>
      <c r="G23" s="106">
        <v>10.687049077059077</v>
      </c>
      <c r="H23" s="106">
        <v>2.99126169882397</v>
      </c>
      <c r="I23" s="106">
        <v>17.07702181438399</v>
      </c>
      <c r="J23" s="106">
        <v>46.0328723399657</v>
      </c>
      <c r="K23" s="106">
        <v>1.9476074807504122</v>
      </c>
      <c r="L23" s="106">
        <v>0</v>
      </c>
      <c r="M23" s="106">
        <v>0.013452768155377765</v>
      </c>
    </row>
    <row r="24" spans="1:13" ht="18" customHeight="1">
      <c r="A24" s="126"/>
      <c r="B24" s="114" t="s">
        <v>78</v>
      </c>
      <c r="C24" s="116"/>
      <c r="D24" s="105" t="s">
        <v>70</v>
      </c>
      <c r="E24" s="128">
        <f aca="true" t="shared" si="3" ref="E24:E25">SUM(F24:M24)</f>
        <v>119480.34367959223</v>
      </c>
      <c r="F24" s="106">
        <v>54958.55848451</v>
      </c>
      <c r="G24" s="106">
        <v>22785.58992928</v>
      </c>
      <c r="H24" s="106">
        <v>6042.26999197</v>
      </c>
      <c r="I24" s="106">
        <v>8000.55023489</v>
      </c>
      <c r="J24" s="106">
        <v>16891.263494922223</v>
      </c>
      <c r="K24" s="106">
        <v>5037.6458543</v>
      </c>
      <c r="L24" s="106">
        <v>108.39550347999999</v>
      </c>
      <c r="M24" s="106">
        <v>5656.07018624</v>
      </c>
    </row>
    <row r="25" spans="1:13" ht="18" customHeight="1">
      <c r="A25" s="126"/>
      <c r="B25" s="117"/>
      <c r="C25" s="119"/>
      <c r="D25" s="105" t="s">
        <v>76</v>
      </c>
      <c r="E25" s="130">
        <f t="shared" si="3"/>
        <v>291775</v>
      </c>
      <c r="F25" s="107">
        <v>131728</v>
      </c>
      <c r="G25" s="107">
        <v>56215</v>
      </c>
      <c r="H25" s="107">
        <v>14542</v>
      </c>
      <c r="I25" s="107">
        <v>20550</v>
      </c>
      <c r="J25" s="107">
        <v>44134</v>
      </c>
      <c r="K25" s="107">
        <v>11439</v>
      </c>
      <c r="L25" s="107">
        <v>212</v>
      </c>
      <c r="M25" s="107">
        <v>12955</v>
      </c>
    </row>
    <row r="26" spans="1:13" ht="18" customHeight="1">
      <c r="A26" s="126"/>
      <c r="B26" s="117"/>
      <c r="C26" s="119"/>
      <c r="D26" s="105" t="s">
        <v>19</v>
      </c>
      <c r="E26" s="128">
        <v>18.94</v>
      </c>
      <c r="F26" s="106">
        <v>11.9051259833155</v>
      </c>
      <c r="G26" s="106">
        <v>7.848591819507322</v>
      </c>
      <c r="H26" s="106">
        <v>-4.736324926301993</v>
      </c>
      <c r="I26" s="106">
        <v>41.84152401987853</v>
      </c>
      <c r="J26" s="106">
        <v>16.21856484529296</v>
      </c>
      <c r="K26" s="106">
        <v>24.7573344967</v>
      </c>
      <c r="L26" s="107">
        <v>404.76190476190476</v>
      </c>
      <c r="M26" s="107" t="s">
        <v>40</v>
      </c>
    </row>
    <row r="27" spans="1:13" ht="18" customHeight="1">
      <c r="A27" s="126"/>
      <c r="B27" s="117"/>
      <c r="C27" s="119"/>
      <c r="D27" s="105" t="s">
        <v>71</v>
      </c>
      <c r="E27" s="128">
        <f>SUM(F27:M27)</f>
        <v>56670.589364999956</v>
      </c>
      <c r="F27" s="106">
        <v>25932.335947999967</v>
      </c>
      <c r="G27" s="106">
        <v>10877.17526599999</v>
      </c>
      <c r="H27" s="106">
        <v>3427.387148</v>
      </c>
      <c r="I27" s="106">
        <v>3156.57883</v>
      </c>
      <c r="J27" s="106">
        <v>8092.288681</v>
      </c>
      <c r="K27" s="106">
        <v>2444.942361</v>
      </c>
      <c r="L27" s="106">
        <v>64.936429</v>
      </c>
      <c r="M27" s="106">
        <v>2674.944702</v>
      </c>
    </row>
    <row r="28" spans="1:13" ht="18" customHeight="1">
      <c r="A28" s="126"/>
      <c r="B28" s="117"/>
      <c r="C28" s="119"/>
      <c r="D28" s="105" t="s">
        <v>19</v>
      </c>
      <c r="E28" s="128">
        <v>12.16</v>
      </c>
      <c r="F28" s="106">
        <v>6.313671046716706</v>
      </c>
      <c r="G28" s="106">
        <v>0.9778589071116839</v>
      </c>
      <c r="H28" s="106">
        <v>-9.292403327799336</v>
      </c>
      <c r="I28" s="106">
        <v>38.67222304560718</v>
      </c>
      <c r="J28" s="106">
        <v>10.0362844676239</v>
      </c>
      <c r="K28" s="106">
        <v>22.0358294252</v>
      </c>
      <c r="L28" s="107">
        <v>253.0622220209308</v>
      </c>
      <c r="M28" s="107" t="s">
        <v>40</v>
      </c>
    </row>
    <row r="29" spans="1:13" ht="18" customHeight="1">
      <c r="A29" s="126"/>
      <c r="B29" s="120"/>
      <c r="C29" s="122"/>
      <c r="D29" s="105" t="s">
        <v>20</v>
      </c>
      <c r="E29" s="128">
        <v>1.8965726307124458</v>
      </c>
      <c r="F29" s="106">
        <v>45.759778111670585</v>
      </c>
      <c r="G29" s="106">
        <v>19.193686509845595</v>
      </c>
      <c r="H29" s="106">
        <v>6.047911600010236</v>
      </c>
      <c r="I29" s="106">
        <v>5.570047647941913</v>
      </c>
      <c r="J29" s="106">
        <v>14.279520950240618</v>
      </c>
      <c r="K29" s="106">
        <v>4.314305512605113</v>
      </c>
      <c r="L29" s="106">
        <v>0.11458576614010842</v>
      </c>
      <c r="M29" s="106">
        <v>4.720163901545833</v>
      </c>
    </row>
    <row r="30" spans="1:13" ht="18" customHeight="1">
      <c r="A30" s="126"/>
      <c r="B30" s="114" t="s">
        <v>79</v>
      </c>
      <c r="C30" s="116"/>
      <c r="D30" s="105" t="s">
        <v>76</v>
      </c>
      <c r="E30" s="130">
        <f aca="true" t="shared" si="4" ref="E30:E34">SUM(F30:M30)</f>
        <v>97246</v>
      </c>
      <c r="F30" s="107">
        <v>62697</v>
      </c>
      <c r="G30" s="107">
        <v>17181</v>
      </c>
      <c r="H30" s="107">
        <v>17174</v>
      </c>
      <c r="I30" s="107">
        <v>62</v>
      </c>
      <c r="J30" s="107">
        <v>8</v>
      </c>
      <c r="K30" s="107">
        <v>124</v>
      </c>
      <c r="L30" s="107">
        <v>0</v>
      </c>
      <c r="M30" s="107">
        <v>0</v>
      </c>
    </row>
    <row r="31" spans="1:13" ht="18" customHeight="1">
      <c r="A31" s="126"/>
      <c r="B31" s="117"/>
      <c r="C31" s="119"/>
      <c r="D31" s="105" t="s">
        <v>71</v>
      </c>
      <c r="E31" s="128">
        <f t="shared" si="4"/>
        <v>1141.260979</v>
      </c>
      <c r="F31" s="106">
        <v>732.314258</v>
      </c>
      <c r="G31" s="106">
        <v>200.48657799999998</v>
      </c>
      <c r="H31" s="106">
        <v>206.233628</v>
      </c>
      <c r="I31" s="106">
        <v>0.684613</v>
      </c>
      <c r="J31" s="106">
        <v>0.09464199999999999</v>
      </c>
      <c r="K31" s="106">
        <v>1.44726</v>
      </c>
      <c r="L31" s="107">
        <v>0</v>
      </c>
      <c r="M31" s="107">
        <v>0</v>
      </c>
    </row>
    <row r="32" spans="1:13" ht="18" customHeight="1">
      <c r="A32" s="126"/>
      <c r="B32" s="120"/>
      <c r="C32" s="122"/>
      <c r="D32" s="105" t="s">
        <v>20</v>
      </c>
      <c r="E32" s="106">
        <v>4.48</v>
      </c>
      <c r="F32" s="106">
        <v>64.16711615266748</v>
      </c>
      <c r="G32" s="106">
        <v>17.567110563586525</v>
      </c>
      <c r="H32" s="106">
        <v>18.070680746546405</v>
      </c>
      <c r="I32" s="107">
        <v>0.05998741853067423</v>
      </c>
      <c r="J32" s="107">
        <v>0.008292757024158276</v>
      </c>
      <c r="K32" s="107">
        <v>0.12681236164475929</v>
      </c>
      <c r="L32" s="107">
        <v>0</v>
      </c>
      <c r="M32" s="107">
        <v>0</v>
      </c>
    </row>
    <row r="33" spans="1:13" ht="18" customHeight="1">
      <c r="A33" s="126"/>
      <c r="B33" s="114" t="s">
        <v>80</v>
      </c>
      <c r="C33" s="116"/>
      <c r="D33" s="105" t="s">
        <v>76</v>
      </c>
      <c r="E33" s="107">
        <f t="shared" si="4"/>
        <v>5579.126812361645</v>
      </c>
      <c r="F33" s="107">
        <v>5387</v>
      </c>
      <c r="G33" s="107">
        <v>0</v>
      </c>
      <c r="H33" s="107">
        <v>192</v>
      </c>
      <c r="I33" s="107">
        <v>0</v>
      </c>
      <c r="J33" s="107">
        <v>0</v>
      </c>
      <c r="K33" s="107">
        <v>0.12681236164475929</v>
      </c>
      <c r="L33" s="107">
        <v>0</v>
      </c>
      <c r="M33" s="107">
        <v>0</v>
      </c>
    </row>
    <row r="34" spans="1:13" ht="18" customHeight="1">
      <c r="A34" s="126"/>
      <c r="B34" s="117"/>
      <c r="C34" s="119"/>
      <c r="D34" s="105" t="s">
        <v>71</v>
      </c>
      <c r="E34" s="106">
        <f t="shared" si="4"/>
        <v>258.5427493616448</v>
      </c>
      <c r="F34" s="106">
        <v>236.91193700000002</v>
      </c>
      <c r="G34" s="107">
        <v>0</v>
      </c>
      <c r="H34" s="106">
        <v>21.504</v>
      </c>
      <c r="I34" s="107">
        <v>0</v>
      </c>
      <c r="J34" s="107">
        <v>0</v>
      </c>
      <c r="K34" s="107">
        <v>0.12681236164475929</v>
      </c>
      <c r="L34" s="107">
        <v>0</v>
      </c>
      <c r="M34" s="107">
        <v>0</v>
      </c>
    </row>
    <row r="35" spans="1:13" ht="18" customHeight="1">
      <c r="A35" s="131"/>
      <c r="B35" s="120"/>
      <c r="C35" s="122"/>
      <c r="D35" s="105" t="s">
        <v>20</v>
      </c>
      <c r="E35" s="106">
        <v>3.94</v>
      </c>
      <c r="F35" s="106">
        <v>91.6785318081988</v>
      </c>
      <c r="G35" s="107">
        <v>0</v>
      </c>
      <c r="H35" s="106">
        <v>8.32146819180119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</row>
    <row r="36" spans="1:13" ht="18" customHeight="1">
      <c r="A36" s="132" t="s">
        <v>81</v>
      </c>
      <c r="B36" s="133"/>
      <c r="C36" s="134"/>
      <c r="D36" s="105" t="s">
        <v>70</v>
      </c>
      <c r="E36" s="106">
        <f aca="true" t="shared" si="5" ref="E36:E38">SUM(F36:M36)</f>
        <v>1278.7237796</v>
      </c>
      <c r="F36" s="106">
        <v>850.3784116</v>
      </c>
      <c r="G36" s="106">
        <v>43.6897</v>
      </c>
      <c r="H36" s="106">
        <v>20.843868</v>
      </c>
      <c r="I36" s="106">
        <v>251.717</v>
      </c>
      <c r="J36" s="106">
        <v>98.2608</v>
      </c>
      <c r="K36" s="107">
        <v>1.234</v>
      </c>
      <c r="L36" s="107">
        <v>0</v>
      </c>
      <c r="M36" s="106">
        <v>12.6</v>
      </c>
    </row>
    <row r="37" spans="1:13" ht="18" customHeight="1">
      <c r="A37" s="135"/>
      <c r="B37" s="136"/>
      <c r="C37" s="137"/>
      <c r="D37" s="105" t="s">
        <v>73</v>
      </c>
      <c r="E37" s="107">
        <f t="shared" si="5"/>
        <v>31192</v>
      </c>
      <c r="F37" s="107">
        <v>29971</v>
      </c>
      <c r="G37" s="107">
        <v>154</v>
      </c>
      <c r="H37" s="107">
        <v>3</v>
      </c>
      <c r="I37" s="107">
        <v>894</v>
      </c>
      <c r="J37" s="107">
        <v>137</v>
      </c>
      <c r="K37" s="107">
        <v>1</v>
      </c>
      <c r="L37" s="107">
        <v>0</v>
      </c>
      <c r="M37" s="107">
        <v>32</v>
      </c>
    </row>
    <row r="38" spans="1:13" ht="18" customHeight="1">
      <c r="A38" s="135"/>
      <c r="B38" s="136"/>
      <c r="C38" s="137"/>
      <c r="D38" s="105" t="s">
        <v>71</v>
      </c>
      <c r="E38" s="106">
        <f t="shared" si="5"/>
        <v>116.66149999999999</v>
      </c>
      <c r="F38" s="106">
        <v>90.325469</v>
      </c>
      <c r="G38" s="106">
        <v>5.935734</v>
      </c>
      <c r="H38" s="107">
        <v>5.866472</v>
      </c>
      <c r="I38" s="106">
        <v>12.583026</v>
      </c>
      <c r="J38" s="106">
        <v>0.9775889999999999</v>
      </c>
      <c r="K38" s="107">
        <v>0.056604</v>
      </c>
      <c r="L38" s="107">
        <v>0</v>
      </c>
      <c r="M38" s="106">
        <v>0.9166059999999999</v>
      </c>
    </row>
    <row r="39" spans="1:13" ht="18" customHeight="1">
      <c r="A39" s="135"/>
      <c r="B39" s="136"/>
      <c r="C39" s="137"/>
      <c r="D39" s="105" t="s">
        <v>19</v>
      </c>
      <c r="E39" s="106">
        <v>10.15</v>
      </c>
      <c r="F39" s="106">
        <v>7.83728549012892</v>
      </c>
      <c r="G39" s="106">
        <v>-64.47014781044956</v>
      </c>
      <c r="H39" s="107">
        <v>86.6579273918992</v>
      </c>
      <c r="I39" s="106">
        <v>889.0838632594189</v>
      </c>
      <c r="J39" s="106">
        <v>-4.835012075848589</v>
      </c>
      <c r="K39" s="107">
        <v>0</v>
      </c>
      <c r="L39" s="107" t="s">
        <v>82</v>
      </c>
      <c r="M39" s="107">
        <v>0</v>
      </c>
    </row>
    <row r="40" spans="1:13" ht="18" customHeight="1">
      <c r="A40" s="138"/>
      <c r="B40" s="139"/>
      <c r="C40" s="140"/>
      <c r="D40" s="105" t="s">
        <v>20</v>
      </c>
      <c r="E40" s="106">
        <v>0.7303169249789585</v>
      </c>
      <c r="F40" s="106">
        <v>77.42525940434506</v>
      </c>
      <c r="G40" s="106">
        <v>5.087997325595849</v>
      </c>
      <c r="H40" s="106">
        <v>5.028627267779002</v>
      </c>
      <c r="I40" s="106">
        <v>10.785928519691588</v>
      </c>
      <c r="J40" s="106">
        <v>0.8379705386952851</v>
      </c>
      <c r="K40" s="107">
        <v>0.048519863022505286</v>
      </c>
      <c r="L40" s="107">
        <v>0</v>
      </c>
      <c r="M40" s="106">
        <v>0.7856970808707243</v>
      </c>
    </row>
    <row r="41" spans="1:13" ht="21" customHeight="1">
      <c r="A41" s="141" t="s">
        <v>83</v>
      </c>
      <c r="B41" s="142"/>
      <c r="C41" s="142" t="s">
        <v>83</v>
      </c>
      <c r="D41" s="143"/>
      <c r="E41" s="106">
        <f>SUM(F41:M41)</f>
        <v>148.68282499999998</v>
      </c>
      <c r="F41" s="106">
        <v>38.823381000000005</v>
      </c>
      <c r="G41" s="106">
        <v>92.35032199999999</v>
      </c>
      <c r="H41" s="106">
        <v>17.509122</v>
      </c>
      <c r="I41" s="106">
        <v>0</v>
      </c>
      <c r="J41" s="106">
        <v>0</v>
      </c>
      <c r="K41" s="107">
        <v>0</v>
      </c>
      <c r="L41" s="107">
        <v>0</v>
      </c>
      <c r="M41" s="107">
        <v>0</v>
      </c>
    </row>
    <row r="42" spans="1:13" ht="21" customHeight="1">
      <c r="A42" s="141" t="s">
        <v>84</v>
      </c>
      <c r="B42" s="142"/>
      <c r="C42" s="142"/>
      <c r="D42" s="143"/>
      <c r="E42" s="106">
        <f aca="true" t="shared" si="6" ref="E42:E48">SUM(F42:M42)</f>
        <v>35.369568</v>
      </c>
      <c r="F42" s="106">
        <v>33.375714</v>
      </c>
      <c r="G42" s="106">
        <v>0</v>
      </c>
      <c r="H42" s="107">
        <v>0</v>
      </c>
      <c r="I42" s="106">
        <v>1.993854</v>
      </c>
      <c r="J42" s="107">
        <v>0</v>
      </c>
      <c r="K42" s="107">
        <v>0</v>
      </c>
      <c r="L42" s="107">
        <v>0</v>
      </c>
      <c r="M42" s="107">
        <v>0</v>
      </c>
    </row>
    <row r="43" spans="1:13" ht="21" customHeight="1">
      <c r="A43" s="141" t="s">
        <v>85</v>
      </c>
      <c r="B43" s="142"/>
      <c r="C43" s="142"/>
      <c r="D43" s="143"/>
      <c r="E43" s="106">
        <f t="shared" si="6"/>
        <v>3395.6624790000005</v>
      </c>
      <c r="F43" s="106">
        <v>1854.2508400000006</v>
      </c>
      <c r="G43" s="106">
        <v>395.92761600000006</v>
      </c>
      <c r="H43" s="106">
        <v>434.580139</v>
      </c>
      <c r="I43" s="106">
        <v>2.334196</v>
      </c>
      <c r="J43" s="106">
        <v>589.558141</v>
      </c>
      <c r="K43" s="106">
        <v>28.593111</v>
      </c>
      <c r="L43" s="106">
        <v>0.0216</v>
      </c>
      <c r="M43" s="106">
        <v>90.396836</v>
      </c>
    </row>
    <row r="44" spans="1:13" ht="21" customHeight="1">
      <c r="A44" s="141" t="s">
        <v>86</v>
      </c>
      <c r="B44" s="142"/>
      <c r="C44" s="142"/>
      <c r="D44" s="143"/>
      <c r="E44" s="106">
        <f t="shared" si="6"/>
        <v>3925.052428</v>
      </c>
      <c r="F44" s="106">
        <v>2533.9553349999996</v>
      </c>
      <c r="G44" s="106">
        <v>579.768494</v>
      </c>
      <c r="H44" s="106">
        <v>497.083862</v>
      </c>
      <c r="I44" s="106">
        <v>120.239254</v>
      </c>
      <c r="J44" s="106">
        <v>136.835348</v>
      </c>
      <c r="K44" s="106">
        <v>18.004416</v>
      </c>
      <c r="L44" s="106">
        <v>0</v>
      </c>
      <c r="M44" s="106">
        <v>39.165719</v>
      </c>
    </row>
    <row r="45" spans="1:13" ht="21" customHeight="1">
      <c r="A45" s="141" t="s">
        <v>87</v>
      </c>
      <c r="B45" s="142"/>
      <c r="C45" s="142"/>
      <c r="D45" s="143"/>
      <c r="E45" s="106">
        <f t="shared" si="6"/>
        <v>3846.992981</v>
      </c>
      <c r="F45" s="106">
        <v>3304.2898800000003</v>
      </c>
      <c r="G45" s="106">
        <v>215.232438</v>
      </c>
      <c r="H45" s="106">
        <v>315.640646</v>
      </c>
      <c r="I45" s="106">
        <v>0.324615</v>
      </c>
      <c r="J45" s="106">
        <v>2.992692</v>
      </c>
      <c r="K45" s="106">
        <v>8.51271</v>
      </c>
      <c r="L45" s="106">
        <v>0</v>
      </c>
      <c r="M45" s="107">
        <v>0</v>
      </c>
    </row>
    <row r="46" spans="1:13" ht="21" customHeight="1">
      <c r="A46" s="141" t="s">
        <v>88</v>
      </c>
      <c r="B46" s="142"/>
      <c r="C46" s="142"/>
      <c r="D46" s="143"/>
      <c r="E46" s="106">
        <f t="shared" si="6"/>
        <v>10468.200597</v>
      </c>
      <c r="F46" s="106">
        <v>6606.851254</v>
      </c>
      <c r="G46" s="107">
        <v>0</v>
      </c>
      <c r="H46" s="106">
        <v>2038.8674079999998</v>
      </c>
      <c r="I46" s="107">
        <v>0</v>
      </c>
      <c r="J46" s="106">
        <v>1230.738637</v>
      </c>
      <c r="K46" s="107">
        <v>0</v>
      </c>
      <c r="L46" s="106">
        <v>591.7432980000001</v>
      </c>
      <c r="M46" s="107">
        <v>0</v>
      </c>
    </row>
    <row r="47" spans="1:13" ht="21" customHeight="1">
      <c r="A47" s="141" t="s">
        <v>89</v>
      </c>
      <c r="B47" s="142"/>
      <c r="C47" s="142"/>
      <c r="D47" s="143"/>
      <c r="E47" s="106">
        <f t="shared" si="6"/>
        <v>10417.150366</v>
      </c>
      <c r="F47" s="106">
        <v>6574.635488</v>
      </c>
      <c r="G47" s="106">
        <v>0</v>
      </c>
      <c r="H47" s="106">
        <v>2038.867408</v>
      </c>
      <c r="I47" s="107">
        <v>0</v>
      </c>
      <c r="J47" s="106">
        <v>1211.904172</v>
      </c>
      <c r="K47" s="107">
        <v>0</v>
      </c>
      <c r="L47" s="106">
        <v>591.7432980000001</v>
      </c>
      <c r="M47" s="107">
        <v>0</v>
      </c>
    </row>
    <row r="48" spans="1:13" ht="21" customHeight="1">
      <c r="A48" s="141" t="s">
        <v>90</v>
      </c>
      <c r="B48" s="142"/>
      <c r="C48" s="142"/>
      <c r="D48" s="143"/>
      <c r="E48" s="106">
        <f t="shared" si="6"/>
        <v>5.502782000003073</v>
      </c>
      <c r="F48" s="107">
        <v>0</v>
      </c>
      <c r="G48" s="106">
        <v>1.603774</v>
      </c>
      <c r="H48" s="106">
        <v>0.7858000000017</v>
      </c>
      <c r="I48" s="107">
        <v>6.766640581190586E-14</v>
      </c>
      <c r="J48" s="106">
        <v>3.1132080000010998</v>
      </c>
      <c r="K48" s="107">
        <v>0</v>
      </c>
      <c r="L48" s="107">
        <v>0</v>
      </c>
      <c r="M48" s="107">
        <v>2.0605739337042905E-13</v>
      </c>
    </row>
    <row r="49" spans="1:12" ht="48.75" customHeight="1">
      <c r="A49" s="144" t="s">
        <v>91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50"/>
    </row>
    <row r="50" spans="1:12" ht="21.75" customHeight="1">
      <c r="A50" s="145" t="s">
        <v>92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51"/>
    </row>
    <row r="51" spans="1:13" ht="26.25" customHeight="1">
      <c r="A51" s="146" t="s">
        <v>93</v>
      </c>
      <c r="B51" s="146"/>
      <c r="C51" s="146"/>
      <c r="D51" s="146"/>
      <c r="E51" s="146" t="s">
        <v>94</v>
      </c>
      <c r="F51" s="146" t="s">
        <v>61</v>
      </c>
      <c r="G51" s="146" t="s">
        <v>62</v>
      </c>
      <c r="H51" s="146" t="s">
        <v>63</v>
      </c>
      <c r="I51" s="146" t="s">
        <v>95</v>
      </c>
      <c r="J51" s="146" t="s">
        <v>65</v>
      </c>
      <c r="K51" s="146" t="s">
        <v>66</v>
      </c>
      <c r="L51" s="146" t="s">
        <v>67</v>
      </c>
      <c r="M51" s="37" t="s">
        <v>68</v>
      </c>
    </row>
    <row r="52" spans="1:13" ht="18" customHeight="1">
      <c r="A52" s="102" t="s">
        <v>96</v>
      </c>
      <c r="B52" s="103"/>
      <c r="C52" s="104"/>
      <c r="D52" s="105" t="s">
        <v>97</v>
      </c>
      <c r="E52" s="106">
        <f aca="true" t="shared" si="7" ref="E52:E55">SUM(F52:M52)</f>
        <v>36636.1936729988</v>
      </c>
      <c r="F52" s="106">
        <v>18808.852852</v>
      </c>
      <c r="G52" s="106">
        <v>6645.659406</v>
      </c>
      <c r="H52" s="106">
        <v>3877.164094998799</v>
      </c>
      <c r="I52" s="106">
        <v>1442.70704</v>
      </c>
      <c r="J52" s="106">
        <v>3783.281219</v>
      </c>
      <c r="K52" s="106">
        <v>1272.602845</v>
      </c>
      <c r="L52" s="106">
        <v>466.3924199999999</v>
      </c>
      <c r="M52" s="106">
        <v>339.533796</v>
      </c>
    </row>
    <row r="53" spans="1:13" ht="18" customHeight="1">
      <c r="A53" s="108"/>
      <c r="B53" s="109"/>
      <c r="C53" s="110"/>
      <c r="D53" s="105" t="s">
        <v>98</v>
      </c>
      <c r="E53" s="107">
        <f t="shared" si="7"/>
        <v>92989</v>
      </c>
      <c r="F53" s="107">
        <v>55489</v>
      </c>
      <c r="G53" s="107">
        <v>10306</v>
      </c>
      <c r="H53" s="107">
        <v>8338</v>
      </c>
      <c r="I53" s="107">
        <v>2854</v>
      </c>
      <c r="J53" s="107">
        <v>9258</v>
      </c>
      <c r="K53" s="107">
        <v>2620</v>
      </c>
      <c r="L53" s="107">
        <v>3242</v>
      </c>
      <c r="M53" s="107">
        <v>882</v>
      </c>
    </row>
    <row r="54" spans="1:13" ht="18" customHeight="1">
      <c r="A54" s="108"/>
      <c r="B54" s="109"/>
      <c r="C54" s="110"/>
      <c r="D54" s="105" t="s">
        <v>99</v>
      </c>
      <c r="E54" s="106">
        <v>45.41</v>
      </c>
      <c r="F54" s="106">
        <v>45.23020286431038</v>
      </c>
      <c r="G54" s="106">
        <v>52.15408934994188</v>
      </c>
      <c r="H54" s="106">
        <v>55.39683555086602</v>
      </c>
      <c r="I54" s="106">
        <v>43.741839690670915</v>
      </c>
      <c r="J54" s="106">
        <v>37.60826059583227</v>
      </c>
      <c r="K54" s="106">
        <v>50.4693540686</v>
      </c>
      <c r="L54" s="106">
        <v>0.7102047777649761</v>
      </c>
      <c r="M54" s="106">
        <v>12.076814235861555</v>
      </c>
    </row>
    <row r="55" spans="1:13" ht="18" customHeight="1">
      <c r="A55" s="108"/>
      <c r="B55" s="109"/>
      <c r="C55" s="110"/>
      <c r="D55" s="105" t="s">
        <v>100</v>
      </c>
      <c r="E55" s="106">
        <f t="shared" si="7"/>
        <v>19168.758550000002</v>
      </c>
      <c r="F55" s="106">
        <v>11621.768539</v>
      </c>
      <c r="G55" s="106">
        <v>3236.8691920000006</v>
      </c>
      <c r="H55" s="106">
        <v>1262.8286810000002</v>
      </c>
      <c r="I55" s="106">
        <v>576.4710150000001</v>
      </c>
      <c r="J55" s="106">
        <v>1744.754173</v>
      </c>
      <c r="K55" s="106">
        <v>297.833892</v>
      </c>
      <c r="L55" s="106">
        <v>159.716777</v>
      </c>
      <c r="M55" s="106">
        <v>268.516281</v>
      </c>
    </row>
    <row r="56" spans="1:13" ht="18" customHeight="1">
      <c r="A56" s="111"/>
      <c r="B56" s="112"/>
      <c r="C56" s="113"/>
      <c r="D56" s="105" t="s">
        <v>101</v>
      </c>
      <c r="E56" s="107">
        <f aca="true" t="shared" si="8" ref="E56:E62">SUM(F56:M56)</f>
        <v>10791</v>
      </c>
      <c r="F56" s="107">
        <v>6738</v>
      </c>
      <c r="G56" s="107">
        <v>976</v>
      </c>
      <c r="H56" s="107">
        <v>846</v>
      </c>
      <c r="I56" s="107">
        <v>187</v>
      </c>
      <c r="J56" s="107">
        <v>1059</v>
      </c>
      <c r="K56" s="107">
        <v>132</v>
      </c>
      <c r="L56" s="107">
        <v>725</v>
      </c>
      <c r="M56" s="107">
        <v>128</v>
      </c>
    </row>
    <row r="57" spans="1:13" ht="18" customHeight="1">
      <c r="A57" s="102" t="s">
        <v>72</v>
      </c>
      <c r="B57" s="103"/>
      <c r="C57" s="104"/>
      <c r="D57" s="105" t="s">
        <v>97</v>
      </c>
      <c r="E57" s="106">
        <f t="shared" si="8"/>
        <v>307.19258360780003</v>
      </c>
      <c r="F57" s="106">
        <v>33.54396</v>
      </c>
      <c r="G57" s="106">
        <v>158.197598</v>
      </c>
      <c r="H57" s="106">
        <v>83.1423176078</v>
      </c>
      <c r="I57" s="106">
        <v>0</v>
      </c>
      <c r="J57" s="106">
        <v>9.572063</v>
      </c>
      <c r="K57" s="106">
        <v>22.736645</v>
      </c>
      <c r="L57" s="106">
        <v>0</v>
      </c>
      <c r="M57" s="107">
        <v>0</v>
      </c>
    </row>
    <row r="58" spans="1:13" ht="18" customHeight="1">
      <c r="A58" s="108"/>
      <c r="B58" s="109"/>
      <c r="C58" s="110"/>
      <c r="D58" s="105" t="s">
        <v>98</v>
      </c>
      <c r="E58" s="107">
        <f t="shared" si="8"/>
        <v>243</v>
      </c>
      <c r="F58" s="107">
        <v>105</v>
      </c>
      <c r="G58" s="107">
        <v>119</v>
      </c>
      <c r="H58" s="107">
        <v>1</v>
      </c>
      <c r="I58" s="107">
        <v>1</v>
      </c>
      <c r="J58" s="107">
        <v>15</v>
      </c>
      <c r="K58" s="107">
        <v>2</v>
      </c>
      <c r="L58" s="107">
        <v>0</v>
      </c>
      <c r="M58" s="107">
        <v>0</v>
      </c>
    </row>
    <row r="59" spans="1:13" ht="18" customHeight="1">
      <c r="A59" s="108"/>
      <c r="B59" s="109"/>
      <c r="C59" s="110"/>
      <c r="D59" s="105" t="s">
        <v>100</v>
      </c>
      <c r="E59" s="106">
        <f t="shared" si="8"/>
        <v>1362.6132579999999</v>
      </c>
      <c r="F59" s="106">
        <v>1255.22656</v>
      </c>
      <c r="G59" s="106">
        <v>107.03669799999997</v>
      </c>
      <c r="H59" s="106">
        <v>0</v>
      </c>
      <c r="I59" s="106">
        <v>0.35</v>
      </c>
      <c r="J59" s="106">
        <v>0</v>
      </c>
      <c r="K59" s="106">
        <v>0</v>
      </c>
      <c r="L59" s="106">
        <v>0</v>
      </c>
      <c r="M59" s="107">
        <v>0</v>
      </c>
    </row>
    <row r="60" spans="1:13" ht="18" customHeight="1">
      <c r="A60" s="111"/>
      <c r="B60" s="112"/>
      <c r="C60" s="113"/>
      <c r="D60" s="105" t="s">
        <v>101</v>
      </c>
      <c r="E60" s="107">
        <f t="shared" si="8"/>
        <v>84</v>
      </c>
      <c r="F60" s="107">
        <v>4</v>
      </c>
      <c r="G60" s="107">
        <v>79</v>
      </c>
      <c r="H60" s="107">
        <v>0</v>
      </c>
      <c r="I60" s="107">
        <v>1</v>
      </c>
      <c r="J60" s="107">
        <v>0</v>
      </c>
      <c r="K60" s="107">
        <v>0</v>
      </c>
      <c r="L60" s="107">
        <v>0</v>
      </c>
      <c r="M60" s="107">
        <v>0</v>
      </c>
    </row>
    <row r="61" spans="1:13" ht="18" customHeight="1">
      <c r="A61" s="147" t="s">
        <v>74</v>
      </c>
      <c r="B61" s="123" t="s">
        <v>75</v>
      </c>
      <c r="C61" s="123" t="s">
        <v>69</v>
      </c>
      <c r="D61" s="105" t="s">
        <v>97</v>
      </c>
      <c r="E61" s="106">
        <f t="shared" si="8"/>
        <v>25541.706040737397</v>
      </c>
      <c r="F61" s="106">
        <v>11815.844507</v>
      </c>
      <c r="G61" s="106">
        <v>5635.488468</v>
      </c>
      <c r="H61" s="106">
        <v>1828.9345577374</v>
      </c>
      <c r="I61" s="106">
        <v>1423.153452</v>
      </c>
      <c r="J61" s="106">
        <v>3311.902634</v>
      </c>
      <c r="K61" s="106">
        <v>1162.196149</v>
      </c>
      <c r="L61" s="106">
        <v>25.205785</v>
      </c>
      <c r="M61" s="106">
        <v>338.980488</v>
      </c>
    </row>
    <row r="62" spans="1:13" ht="18" customHeight="1">
      <c r="A62" s="147"/>
      <c r="B62" s="126"/>
      <c r="C62" s="126"/>
      <c r="D62" s="105" t="s">
        <v>98</v>
      </c>
      <c r="E62" s="107">
        <f t="shared" si="8"/>
        <v>44947</v>
      </c>
      <c r="F62" s="107">
        <v>21098</v>
      </c>
      <c r="G62" s="107">
        <v>8460</v>
      </c>
      <c r="H62" s="107">
        <v>2681</v>
      </c>
      <c r="I62" s="107">
        <v>2830</v>
      </c>
      <c r="J62" s="107">
        <v>6354</v>
      </c>
      <c r="K62" s="107">
        <v>2588</v>
      </c>
      <c r="L62" s="107">
        <v>60</v>
      </c>
      <c r="M62" s="107">
        <v>876</v>
      </c>
    </row>
    <row r="63" spans="1:13" ht="18" customHeight="1">
      <c r="A63" s="147"/>
      <c r="B63" s="126"/>
      <c r="C63" s="126"/>
      <c r="D63" s="105" t="s">
        <v>102</v>
      </c>
      <c r="E63" s="106">
        <v>43.98</v>
      </c>
      <c r="F63" s="106">
        <v>43.92883437797449</v>
      </c>
      <c r="G63" s="106">
        <v>50.87254465212217</v>
      </c>
      <c r="H63" s="106">
        <v>50.03754098208657</v>
      </c>
      <c r="I63" s="106">
        <v>45.07553701783383</v>
      </c>
      <c r="J63" s="106">
        <v>40.92617096606114</v>
      </c>
      <c r="K63" s="106">
        <v>47.5065843569</v>
      </c>
      <c r="L63" s="106">
        <v>0.3881609350585016</v>
      </c>
      <c r="M63" s="106">
        <v>12.672429742063507</v>
      </c>
    </row>
    <row r="64" spans="1:13" ht="18" customHeight="1">
      <c r="A64" s="147"/>
      <c r="B64" s="126"/>
      <c r="C64" s="126"/>
      <c r="D64" s="105" t="s">
        <v>100</v>
      </c>
      <c r="E64" s="106">
        <f aca="true" t="shared" si="9" ref="E64:E67">SUM(F64:M64)</f>
        <v>12812.641865000001</v>
      </c>
      <c r="F64" s="106">
        <v>7176.711193000001</v>
      </c>
      <c r="G64" s="106">
        <v>2319.633333</v>
      </c>
      <c r="H64" s="106">
        <v>772.467214</v>
      </c>
      <c r="I64" s="106">
        <v>561.016615</v>
      </c>
      <c r="J64" s="106">
        <v>1439.669247</v>
      </c>
      <c r="K64" s="106">
        <v>279.13646</v>
      </c>
      <c r="L64" s="106">
        <v>12.62</v>
      </c>
      <c r="M64" s="106">
        <v>251.387803</v>
      </c>
    </row>
    <row r="65" spans="1:13" ht="18" customHeight="1">
      <c r="A65" s="147"/>
      <c r="B65" s="126"/>
      <c r="C65" s="131"/>
      <c r="D65" s="105" t="s">
        <v>101</v>
      </c>
      <c r="E65" s="107">
        <f t="shared" si="9"/>
        <v>4250</v>
      </c>
      <c r="F65" s="107">
        <v>2104</v>
      </c>
      <c r="G65" s="107">
        <v>627</v>
      </c>
      <c r="H65" s="107">
        <v>312</v>
      </c>
      <c r="I65" s="107">
        <v>160</v>
      </c>
      <c r="J65" s="107">
        <v>798</v>
      </c>
      <c r="K65" s="107">
        <v>107</v>
      </c>
      <c r="L65" s="107">
        <v>19</v>
      </c>
      <c r="M65" s="107">
        <v>123</v>
      </c>
    </row>
    <row r="66" spans="1:13" ht="18" customHeight="1">
      <c r="A66" s="147"/>
      <c r="B66" s="126"/>
      <c r="C66" s="123" t="s">
        <v>77</v>
      </c>
      <c r="D66" s="105" t="s">
        <v>97</v>
      </c>
      <c r="E66" s="106">
        <f t="shared" si="9"/>
        <v>8746.394845</v>
      </c>
      <c r="F66" s="106">
        <v>3806.475418</v>
      </c>
      <c r="G66" s="106">
        <v>1492.817912</v>
      </c>
      <c r="H66" s="106">
        <v>375.923364</v>
      </c>
      <c r="I66" s="106">
        <v>1010.7395359999999</v>
      </c>
      <c r="J66" s="106">
        <v>1958.080927</v>
      </c>
      <c r="K66" s="106">
        <v>102.057688</v>
      </c>
      <c r="L66" s="107">
        <v>0.15</v>
      </c>
      <c r="M66" s="107">
        <v>0.15</v>
      </c>
    </row>
    <row r="67" spans="1:13" ht="18" customHeight="1">
      <c r="A67" s="147"/>
      <c r="B67" s="126"/>
      <c r="C67" s="126"/>
      <c r="D67" s="105" t="s">
        <v>98</v>
      </c>
      <c r="E67" s="107">
        <f t="shared" si="9"/>
        <v>16092.15</v>
      </c>
      <c r="F67" s="107">
        <v>6982</v>
      </c>
      <c r="G67" s="107">
        <v>2345</v>
      </c>
      <c r="H67" s="107">
        <v>646</v>
      </c>
      <c r="I67" s="107">
        <v>1893</v>
      </c>
      <c r="J67" s="107">
        <v>4008</v>
      </c>
      <c r="K67" s="107">
        <v>217</v>
      </c>
      <c r="L67" s="107">
        <v>0.15</v>
      </c>
      <c r="M67" s="107">
        <v>1</v>
      </c>
    </row>
    <row r="68" spans="1:13" ht="18" customHeight="1">
      <c r="A68" s="147"/>
      <c r="B68" s="126"/>
      <c r="C68" s="126"/>
      <c r="D68" s="105" t="s">
        <v>102</v>
      </c>
      <c r="E68" s="106">
        <v>85.65</v>
      </c>
      <c r="F68" s="106">
        <v>175.40308324291303</v>
      </c>
      <c r="G68" s="106">
        <v>136.78459197529432</v>
      </c>
      <c r="H68" s="106">
        <v>123.06457432311278</v>
      </c>
      <c r="I68" s="106">
        <v>57.95825032284628</v>
      </c>
      <c r="J68" s="106">
        <v>41.65342408786925</v>
      </c>
      <c r="K68" s="106">
        <v>51.3135944245</v>
      </c>
      <c r="L68" s="107">
        <v>0.15</v>
      </c>
      <c r="M68" s="106">
        <v>10.918619886446354</v>
      </c>
    </row>
    <row r="69" spans="1:13" ht="18" customHeight="1">
      <c r="A69" s="147"/>
      <c r="B69" s="126"/>
      <c r="C69" s="126"/>
      <c r="D69" s="105" t="s">
        <v>100</v>
      </c>
      <c r="E69" s="106">
        <f aca="true" t="shared" si="10" ref="E69:E72">SUM(F69:M69)</f>
        <v>3112.2332870000005</v>
      </c>
      <c r="F69" s="106">
        <v>1377.382062</v>
      </c>
      <c r="G69" s="106">
        <v>340.50099900000004</v>
      </c>
      <c r="H69" s="106">
        <v>168.452177</v>
      </c>
      <c r="I69" s="106">
        <v>290.350031</v>
      </c>
      <c r="J69" s="106">
        <v>853.767909</v>
      </c>
      <c r="K69" s="106">
        <v>81.630109</v>
      </c>
      <c r="L69" s="107">
        <v>0.15</v>
      </c>
      <c r="M69" s="107">
        <v>0</v>
      </c>
    </row>
    <row r="70" spans="1:13" ht="18" customHeight="1">
      <c r="A70" s="147"/>
      <c r="B70" s="131"/>
      <c r="C70" s="131"/>
      <c r="D70" s="105" t="s">
        <v>101</v>
      </c>
      <c r="E70" s="107">
        <f t="shared" si="10"/>
        <v>1066.15</v>
      </c>
      <c r="F70" s="107">
        <v>337</v>
      </c>
      <c r="G70" s="107">
        <v>117</v>
      </c>
      <c r="H70" s="107">
        <v>39</v>
      </c>
      <c r="I70" s="107">
        <v>80</v>
      </c>
      <c r="J70" s="107">
        <v>484</v>
      </c>
      <c r="K70" s="107">
        <v>9</v>
      </c>
      <c r="L70" s="107">
        <v>0.15</v>
      </c>
      <c r="M70" s="107">
        <v>0</v>
      </c>
    </row>
    <row r="71" spans="1:13" ht="18" customHeight="1">
      <c r="A71" s="147"/>
      <c r="B71" s="102" t="s">
        <v>103</v>
      </c>
      <c r="C71" s="104"/>
      <c r="D71" s="105" t="s">
        <v>97</v>
      </c>
      <c r="E71" s="106">
        <f t="shared" si="10"/>
        <v>24590.897968737398</v>
      </c>
      <c r="F71" s="106">
        <v>11188.993357</v>
      </c>
      <c r="G71" s="107">
        <v>5483.097143999999</v>
      </c>
      <c r="H71" s="106">
        <v>1669.1596107374</v>
      </c>
      <c r="I71" s="106">
        <v>1422.903452</v>
      </c>
      <c r="J71" s="106">
        <v>3311.424103</v>
      </c>
      <c r="K71" s="106">
        <v>1151.134029</v>
      </c>
      <c r="L71" s="106">
        <v>25.205785</v>
      </c>
      <c r="M71" s="106">
        <v>338.980488</v>
      </c>
    </row>
    <row r="72" spans="1:13" ht="18" customHeight="1">
      <c r="A72" s="147"/>
      <c r="B72" s="108"/>
      <c r="C72" s="110"/>
      <c r="D72" s="105" t="s">
        <v>98</v>
      </c>
      <c r="E72" s="107">
        <f t="shared" si="10"/>
        <v>43081</v>
      </c>
      <c r="F72" s="107">
        <v>19856</v>
      </c>
      <c r="G72" s="107">
        <v>8166</v>
      </c>
      <c r="H72" s="107">
        <v>2359</v>
      </c>
      <c r="I72" s="107">
        <v>2827</v>
      </c>
      <c r="J72" s="107">
        <v>6352</v>
      </c>
      <c r="K72" s="107">
        <v>2585</v>
      </c>
      <c r="L72" s="107">
        <v>60</v>
      </c>
      <c r="M72" s="107">
        <v>876</v>
      </c>
    </row>
    <row r="73" spans="1:13" ht="18" customHeight="1">
      <c r="A73" s="147"/>
      <c r="B73" s="108"/>
      <c r="C73" s="110"/>
      <c r="D73" s="105" t="s">
        <v>102</v>
      </c>
      <c r="E73" s="106">
        <v>43.39</v>
      </c>
      <c r="F73" s="106">
        <v>43.14687801143865</v>
      </c>
      <c r="G73" s="106">
        <v>50.40920100955928</v>
      </c>
      <c r="H73" s="106">
        <v>48.70064392087754</v>
      </c>
      <c r="I73" s="106">
        <v>45.07739323589141</v>
      </c>
      <c r="J73" s="106">
        <v>40.92073619141813</v>
      </c>
      <c r="K73" s="106">
        <v>47.0822563085</v>
      </c>
      <c r="L73" s="106">
        <v>0.11889521226415094</v>
      </c>
      <c r="M73" s="106">
        <v>12.672429742063507</v>
      </c>
    </row>
    <row r="74" spans="1:13" ht="18" customHeight="1">
      <c r="A74" s="147"/>
      <c r="B74" s="108"/>
      <c r="C74" s="110"/>
      <c r="D74" s="105" t="s">
        <v>100</v>
      </c>
      <c r="E74" s="106">
        <f aca="true" t="shared" si="11" ref="E74:E87">SUM(F74:M74)</f>
        <v>11916.233858000001</v>
      </c>
      <c r="F74" s="106">
        <v>6486.615664000001</v>
      </c>
      <c r="G74" s="107">
        <v>2217.463123</v>
      </c>
      <c r="H74" s="106">
        <v>675.837221</v>
      </c>
      <c r="I74" s="106">
        <v>561.016615</v>
      </c>
      <c r="J74" s="106">
        <v>1432.156972</v>
      </c>
      <c r="K74" s="106">
        <v>279.13646</v>
      </c>
      <c r="L74" s="106">
        <v>12.62</v>
      </c>
      <c r="M74" s="106">
        <v>251.387803</v>
      </c>
    </row>
    <row r="75" spans="1:13" ht="18" customHeight="1">
      <c r="A75" s="147"/>
      <c r="B75" s="111"/>
      <c r="C75" s="113"/>
      <c r="D75" s="105" t="s">
        <v>101</v>
      </c>
      <c r="E75" s="107">
        <f t="shared" si="11"/>
        <v>3938</v>
      </c>
      <c r="F75" s="107">
        <v>1873</v>
      </c>
      <c r="G75" s="107">
        <v>597</v>
      </c>
      <c r="H75" s="107">
        <v>262</v>
      </c>
      <c r="I75" s="107">
        <v>160</v>
      </c>
      <c r="J75" s="107">
        <v>797</v>
      </c>
      <c r="K75" s="107">
        <v>107</v>
      </c>
      <c r="L75" s="107">
        <v>19</v>
      </c>
      <c r="M75" s="107">
        <v>123</v>
      </c>
    </row>
    <row r="76" spans="1:13" ht="18" customHeight="1">
      <c r="A76" s="147"/>
      <c r="B76" s="102" t="s">
        <v>79</v>
      </c>
      <c r="C76" s="104"/>
      <c r="D76" s="105" t="s">
        <v>97</v>
      </c>
      <c r="E76" s="106">
        <f t="shared" si="11"/>
        <v>730.7554989999999</v>
      </c>
      <c r="F76" s="106">
        <v>426.03117599999996</v>
      </c>
      <c r="G76" s="106">
        <v>152.391324</v>
      </c>
      <c r="H76" s="106">
        <v>140.542348</v>
      </c>
      <c r="I76" s="106">
        <v>0.25</v>
      </c>
      <c r="J76" s="106">
        <v>0.47853100000000004</v>
      </c>
      <c r="K76" s="106">
        <v>11.06212</v>
      </c>
      <c r="L76" s="107">
        <v>0</v>
      </c>
      <c r="M76" s="107">
        <v>0</v>
      </c>
    </row>
    <row r="77" spans="1:13" ht="18" customHeight="1">
      <c r="A77" s="147"/>
      <c r="B77" s="108"/>
      <c r="C77" s="110"/>
      <c r="D77" s="105" t="s">
        <v>98</v>
      </c>
      <c r="E77" s="107">
        <f t="shared" si="11"/>
        <v>1499</v>
      </c>
      <c r="F77" s="107">
        <v>907</v>
      </c>
      <c r="G77" s="107">
        <v>294</v>
      </c>
      <c r="H77" s="107">
        <v>290</v>
      </c>
      <c r="I77" s="107">
        <v>3</v>
      </c>
      <c r="J77" s="107">
        <v>2</v>
      </c>
      <c r="K77" s="107">
        <v>3</v>
      </c>
      <c r="L77" s="107">
        <v>0</v>
      </c>
      <c r="M77" s="107">
        <v>0</v>
      </c>
    </row>
    <row r="78" spans="1:13" ht="18" customHeight="1">
      <c r="A78" s="147"/>
      <c r="B78" s="108"/>
      <c r="C78" s="110"/>
      <c r="D78" s="105" t="s">
        <v>100</v>
      </c>
      <c r="E78" s="106">
        <f t="shared" si="11"/>
        <v>634.979134</v>
      </c>
      <c r="F78" s="106">
        <v>432.653556</v>
      </c>
      <c r="G78" s="106">
        <v>102.17021000000001</v>
      </c>
      <c r="H78" s="106">
        <v>92.64309300000001</v>
      </c>
      <c r="I78" s="106">
        <v>0</v>
      </c>
      <c r="J78" s="107">
        <v>7.512275</v>
      </c>
      <c r="K78" s="106">
        <v>0</v>
      </c>
      <c r="L78" s="107">
        <v>0</v>
      </c>
      <c r="M78" s="107">
        <v>0</v>
      </c>
    </row>
    <row r="79" spans="1:13" ht="18" customHeight="1">
      <c r="A79" s="147"/>
      <c r="B79" s="111"/>
      <c r="C79" s="113"/>
      <c r="D79" s="105" t="s">
        <v>101</v>
      </c>
      <c r="E79" s="107">
        <f t="shared" si="11"/>
        <v>246</v>
      </c>
      <c r="F79" s="107">
        <v>166</v>
      </c>
      <c r="G79" s="107">
        <v>30</v>
      </c>
      <c r="H79" s="107">
        <v>49</v>
      </c>
      <c r="I79" s="107">
        <v>0</v>
      </c>
      <c r="J79" s="107">
        <v>1</v>
      </c>
      <c r="K79" s="107">
        <v>0</v>
      </c>
      <c r="L79" s="107">
        <v>0</v>
      </c>
      <c r="M79" s="107">
        <v>0</v>
      </c>
    </row>
    <row r="80" spans="1:13" ht="18" customHeight="1">
      <c r="A80" s="147"/>
      <c r="B80" s="102" t="s">
        <v>80</v>
      </c>
      <c r="C80" s="104"/>
      <c r="D80" s="105" t="s">
        <v>97</v>
      </c>
      <c r="E80" s="106">
        <f t="shared" si="11"/>
        <v>220.052573</v>
      </c>
      <c r="F80" s="106">
        <v>200.819974</v>
      </c>
      <c r="G80" s="107">
        <v>0</v>
      </c>
      <c r="H80" s="106">
        <v>19.232599</v>
      </c>
      <c r="I80" s="107">
        <v>0</v>
      </c>
      <c r="J80" s="107">
        <v>0</v>
      </c>
      <c r="K80" s="107">
        <v>0</v>
      </c>
      <c r="L80" s="107">
        <v>0</v>
      </c>
      <c r="M80" s="107">
        <v>0</v>
      </c>
    </row>
    <row r="81" spans="1:13" ht="18" customHeight="1">
      <c r="A81" s="147"/>
      <c r="B81" s="108"/>
      <c r="C81" s="110"/>
      <c r="D81" s="105" t="s">
        <v>98</v>
      </c>
      <c r="E81" s="107">
        <f t="shared" si="11"/>
        <v>367</v>
      </c>
      <c r="F81" s="107">
        <v>335</v>
      </c>
      <c r="G81" s="107">
        <v>0</v>
      </c>
      <c r="H81" s="107">
        <v>32</v>
      </c>
      <c r="I81" s="107">
        <v>0</v>
      </c>
      <c r="J81" s="107">
        <v>0</v>
      </c>
      <c r="K81" s="107">
        <v>0</v>
      </c>
      <c r="L81" s="107">
        <v>0</v>
      </c>
      <c r="M81" s="107">
        <v>0</v>
      </c>
    </row>
    <row r="82" spans="1:13" ht="18" customHeight="1">
      <c r="A82" s="147"/>
      <c r="B82" s="108"/>
      <c r="C82" s="110"/>
      <c r="D82" s="105" t="s">
        <v>100</v>
      </c>
      <c r="E82" s="106">
        <f t="shared" si="11"/>
        <v>261.428873</v>
      </c>
      <c r="F82" s="106">
        <v>257.441973</v>
      </c>
      <c r="G82" s="107">
        <v>0</v>
      </c>
      <c r="H82" s="106">
        <v>3.9869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</row>
    <row r="83" spans="1:13" ht="18" customHeight="1">
      <c r="A83" s="123"/>
      <c r="B83" s="108"/>
      <c r="C83" s="110"/>
      <c r="D83" s="152" t="s">
        <v>101</v>
      </c>
      <c r="E83" s="107">
        <f t="shared" si="11"/>
        <v>66</v>
      </c>
      <c r="F83" s="107">
        <v>65</v>
      </c>
      <c r="G83" s="107">
        <v>0</v>
      </c>
      <c r="H83" s="107">
        <v>1</v>
      </c>
      <c r="I83" s="107">
        <v>0</v>
      </c>
      <c r="J83" s="107">
        <v>0</v>
      </c>
      <c r="K83" s="107">
        <v>0</v>
      </c>
      <c r="L83" s="107">
        <v>0</v>
      </c>
      <c r="M83" s="107">
        <v>0</v>
      </c>
    </row>
    <row r="84" spans="1:13" ht="18" customHeight="1">
      <c r="A84" s="153" t="s">
        <v>104</v>
      </c>
      <c r="B84" s="147" t="s">
        <v>97</v>
      </c>
      <c r="C84" s="147"/>
      <c r="D84" s="147"/>
      <c r="E84" s="106">
        <f t="shared" si="11"/>
        <v>3908.7170890487</v>
      </c>
      <c r="F84" s="106">
        <v>1913.796384</v>
      </c>
      <c r="G84" s="107">
        <v>0</v>
      </c>
      <c r="H84" s="106">
        <v>1282.5950220487</v>
      </c>
      <c r="I84" s="107">
        <v>0</v>
      </c>
      <c r="J84" s="106">
        <v>271.139048</v>
      </c>
      <c r="K84" s="106">
        <v>0</v>
      </c>
      <c r="L84" s="106">
        <v>441.18663499999997</v>
      </c>
      <c r="M84" s="107">
        <v>0</v>
      </c>
    </row>
    <row r="85" spans="1:13" ht="18" customHeight="1">
      <c r="A85" s="153"/>
      <c r="B85" s="147" t="s">
        <v>98</v>
      </c>
      <c r="C85" s="147"/>
      <c r="D85" s="147"/>
      <c r="E85" s="107">
        <f t="shared" si="11"/>
        <v>29271</v>
      </c>
      <c r="F85" s="107">
        <v>18671</v>
      </c>
      <c r="G85" s="107">
        <v>0</v>
      </c>
      <c r="H85" s="107">
        <v>4616</v>
      </c>
      <c r="I85" s="107">
        <v>0</v>
      </c>
      <c r="J85" s="107">
        <v>2802</v>
      </c>
      <c r="K85" s="107">
        <v>0</v>
      </c>
      <c r="L85" s="107">
        <v>3182</v>
      </c>
      <c r="M85" s="107">
        <v>0</v>
      </c>
    </row>
    <row r="86" spans="1:13" ht="18" customHeight="1">
      <c r="A86" s="153"/>
      <c r="B86" s="147" t="s">
        <v>100</v>
      </c>
      <c r="C86" s="147"/>
      <c r="D86" s="147"/>
      <c r="E86" s="106">
        <f t="shared" si="11"/>
        <v>2373.568755</v>
      </c>
      <c r="F86" s="107">
        <v>2033.9958379999998</v>
      </c>
      <c r="G86" s="107">
        <v>0</v>
      </c>
      <c r="H86" s="106">
        <v>106.744968</v>
      </c>
      <c r="I86" s="107">
        <v>0</v>
      </c>
      <c r="J86" s="106">
        <v>85.731172</v>
      </c>
      <c r="K86" s="107">
        <v>0</v>
      </c>
      <c r="L86" s="106">
        <v>147.096777</v>
      </c>
      <c r="M86" s="107">
        <v>0</v>
      </c>
    </row>
    <row r="87" spans="1:13" ht="18" customHeight="1">
      <c r="A87" s="153"/>
      <c r="B87" s="147" t="s">
        <v>101</v>
      </c>
      <c r="C87" s="147"/>
      <c r="D87" s="147"/>
      <c r="E87" s="106">
        <f t="shared" si="11"/>
        <v>4866.0706</v>
      </c>
      <c r="F87" s="107">
        <v>4145</v>
      </c>
      <c r="G87" s="107">
        <v>0</v>
      </c>
      <c r="H87" s="107">
        <v>506</v>
      </c>
      <c r="I87" s="107">
        <v>0</v>
      </c>
      <c r="J87" s="107">
        <v>215</v>
      </c>
      <c r="K87" s="107">
        <v>0</v>
      </c>
      <c r="L87" s="107">
        <v>0.0706</v>
      </c>
      <c r="M87" s="107">
        <v>0</v>
      </c>
    </row>
    <row r="88" spans="1:13" ht="18" customHeight="1">
      <c r="A88" s="153"/>
      <c r="B88" s="147" t="s">
        <v>105</v>
      </c>
      <c r="C88" s="147"/>
      <c r="D88" s="105" t="s">
        <v>97</v>
      </c>
      <c r="E88" s="154">
        <f aca="true" t="shared" si="12" ref="E88:E119">SUM(F88:M88)</f>
        <v>3620.5443810487</v>
      </c>
      <c r="F88" s="106">
        <v>1896.762724</v>
      </c>
      <c r="G88" s="107">
        <v>0</v>
      </c>
      <c r="H88" s="106">
        <v>1282.5950220487</v>
      </c>
      <c r="I88" s="107">
        <v>0</v>
      </c>
      <c r="J88" s="107">
        <v>0</v>
      </c>
      <c r="K88" s="107">
        <v>0</v>
      </c>
      <c r="L88" s="106">
        <v>441.18663499999997</v>
      </c>
      <c r="M88" s="107">
        <v>0</v>
      </c>
    </row>
    <row r="89" spans="1:13" ht="18" customHeight="1">
      <c r="A89" s="153"/>
      <c r="B89" s="147"/>
      <c r="C89" s="147"/>
      <c r="D89" s="105" t="s">
        <v>98</v>
      </c>
      <c r="E89" s="155">
        <f t="shared" si="12"/>
        <v>26436</v>
      </c>
      <c r="F89" s="107">
        <v>18638</v>
      </c>
      <c r="G89" s="107">
        <v>0</v>
      </c>
      <c r="H89" s="107">
        <v>4616</v>
      </c>
      <c r="I89" s="107">
        <v>0</v>
      </c>
      <c r="J89" s="107">
        <v>0</v>
      </c>
      <c r="K89" s="107">
        <v>0</v>
      </c>
      <c r="L89" s="107">
        <v>3182</v>
      </c>
      <c r="M89" s="107">
        <v>0</v>
      </c>
    </row>
    <row r="90" spans="1:13" ht="18" customHeight="1">
      <c r="A90" s="153"/>
      <c r="B90" s="147"/>
      <c r="C90" s="147"/>
      <c r="D90" s="105" t="s">
        <v>100</v>
      </c>
      <c r="E90" s="154">
        <f t="shared" si="12"/>
        <v>2282.4620630000004</v>
      </c>
      <c r="F90" s="106">
        <v>2028.620318</v>
      </c>
      <c r="G90" s="107">
        <v>0</v>
      </c>
      <c r="H90" s="106">
        <v>106.744968</v>
      </c>
      <c r="I90" s="107">
        <v>0</v>
      </c>
      <c r="J90" s="107">
        <v>0</v>
      </c>
      <c r="K90" s="107">
        <v>0</v>
      </c>
      <c r="L90" s="106">
        <v>147.096777</v>
      </c>
      <c r="M90" s="107">
        <v>0</v>
      </c>
    </row>
    <row r="91" spans="1:13" ht="18" customHeight="1">
      <c r="A91" s="153"/>
      <c r="B91" s="147"/>
      <c r="C91" s="147"/>
      <c r="D91" s="105" t="s">
        <v>101</v>
      </c>
      <c r="E91" s="155">
        <f t="shared" si="12"/>
        <v>4646.0706</v>
      </c>
      <c r="F91" s="107">
        <v>4140</v>
      </c>
      <c r="G91" s="107">
        <v>0</v>
      </c>
      <c r="H91" s="107">
        <v>506</v>
      </c>
      <c r="I91" s="107">
        <v>0</v>
      </c>
      <c r="J91" s="107">
        <v>0</v>
      </c>
      <c r="K91" s="107">
        <v>0</v>
      </c>
      <c r="L91" s="107">
        <v>0.0706</v>
      </c>
      <c r="M91" s="107">
        <v>0</v>
      </c>
    </row>
    <row r="92" spans="1:13" ht="18" customHeight="1">
      <c r="A92" s="108" t="s">
        <v>81</v>
      </c>
      <c r="B92" s="109"/>
      <c r="C92" s="110"/>
      <c r="D92" s="156" t="s">
        <v>97</v>
      </c>
      <c r="E92" s="106">
        <f t="shared" si="12"/>
        <v>31.787912</v>
      </c>
      <c r="F92" s="106">
        <v>30.165574</v>
      </c>
      <c r="G92" s="107">
        <v>1.1105</v>
      </c>
      <c r="H92" s="107">
        <v>0</v>
      </c>
      <c r="I92" s="107">
        <v>0.47</v>
      </c>
      <c r="J92" s="106">
        <v>0.041838</v>
      </c>
      <c r="K92" s="107">
        <v>0</v>
      </c>
      <c r="L92" s="107">
        <v>0</v>
      </c>
      <c r="M92" s="107">
        <v>0</v>
      </c>
    </row>
    <row r="93" spans="1:13" ht="18" customHeight="1">
      <c r="A93" s="108"/>
      <c r="B93" s="109"/>
      <c r="C93" s="110"/>
      <c r="D93" s="105" t="s">
        <v>98</v>
      </c>
      <c r="E93" s="107">
        <f t="shared" si="12"/>
        <v>454</v>
      </c>
      <c r="F93" s="107">
        <v>434</v>
      </c>
      <c r="G93" s="107">
        <v>5</v>
      </c>
      <c r="H93" s="107">
        <v>0</v>
      </c>
      <c r="I93" s="107">
        <v>2</v>
      </c>
      <c r="J93" s="107">
        <v>13</v>
      </c>
      <c r="K93" s="107">
        <v>0</v>
      </c>
      <c r="L93" s="107">
        <v>0</v>
      </c>
      <c r="M93" s="107">
        <v>0</v>
      </c>
    </row>
    <row r="94" spans="1:13" ht="18" customHeight="1">
      <c r="A94" s="108"/>
      <c r="B94" s="109"/>
      <c r="C94" s="110"/>
      <c r="D94" s="105" t="s">
        <v>100</v>
      </c>
      <c r="E94" s="106">
        <f t="shared" si="12"/>
        <v>21.999119999999998</v>
      </c>
      <c r="F94" s="106">
        <v>19.65</v>
      </c>
      <c r="G94" s="106">
        <v>0</v>
      </c>
      <c r="H94" s="107">
        <v>0</v>
      </c>
      <c r="I94" s="107">
        <v>0</v>
      </c>
      <c r="J94" s="106">
        <v>2.34912</v>
      </c>
      <c r="K94" s="107">
        <v>0</v>
      </c>
      <c r="L94" s="107">
        <v>0</v>
      </c>
      <c r="M94" s="107">
        <v>0</v>
      </c>
    </row>
    <row r="95" spans="1:13" ht="18" customHeight="1">
      <c r="A95" s="111"/>
      <c r="B95" s="112"/>
      <c r="C95" s="113"/>
      <c r="D95" s="105" t="s">
        <v>101</v>
      </c>
      <c r="E95" s="107">
        <f t="shared" si="12"/>
        <v>31</v>
      </c>
      <c r="F95" s="107">
        <v>12</v>
      </c>
      <c r="G95" s="107">
        <v>0</v>
      </c>
      <c r="H95" s="107">
        <v>0</v>
      </c>
      <c r="I95" s="107">
        <v>1</v>
      </c>
      <c r="J95" s="107">
        <v>18</v>
      </c>
      <c r="K95" s="107">
        <v>0</v>
      </c>
      <c r="L95" s="107">
        <v>0</v>
      </c>
      <c r="M95" s="107">
        <v>0</v>
      </c>
    </row>
    <row r="96" spans="1:13" ht="18" customHeight="1">
      <c r="A96" s="102" t="s">
        <v>83</v>
      </c>
      <c r="B96" s="103"/>
      <c r="C96" s="104"/>
      <c r="D96" s="105" t="s">
        <v>97</v>
      </c>
      <c r="E96" s="106">
        <f t="shared" si="12"/>
        <v>5.0132469168</v>
      </c>
      <c r="F96" s="106">
        <v>0</v>
      </c>
      <c r="G96" s="106">
        <v>0.16269999999999998</v>
      </c>
      <c r="H96" s="106">
        <v>3.1786239168</v>
      </c>
      <c r="I96" s="107">
        <v>0</v>
      </c>
      <c r="J96" s="107">
        <v>0.162223</v>
      </c>
      <c r="K96" s="107">
        <v>1.5097</v>
      </c>
      <c r="L96" s="107">
        <v>0</v>
      </c>
      <c r="M96" s="107">
        <v>0</v>
      </c>
    </row>
    <row r="97" spans="1:13" ht="18" customHeight="1">
      <c r="A97" s="108"/>
      <c r="B97" s="109"/>
      <c r="C97" s="110"/>
      <c r="D97" s="105" t="s">
        <v>98</v>
      </c>
      <c r="E97" s="107">
        <f t="shared" si="12"/>
        <v>4</v>
      </c>
      <c r="F97" s="107">
        <v>0</v>
      </c>
      <c r="G97" s="107">
        <v>1</v>
      </c>
      <c r="H97" s="107">
        <v>1</v>
      </c>
      <c r="I97" s="107">
        <v>0</v>
      </c>
      <c r="J97" s="107">
        <v>1</v>
      </c>
      <c r="K97" s="107">
        <v>1</v>
      </c>
      <c r="L97" s="107">
        <v>0</v>
      </c>
      <c r="M97" s="107">
        <v>0</v>
      </c>
    </row>
    <row r="98" spans="1:13" ht="18" customHeight="1">
      <c r="A98" s="108"/>
      <c r="B98" s="109"/>
      <c r="C98" s="110"/>
      <c r="D98" s="105" t="s">
        <v>100</v>
      </c>
      <c r="E98" s="106">
        <f t="shared" si="12"/>
        <v>112.6505</v>
      </c>
      <c r="F98" s="106">
        <v>70</v>
      </c>
      <c r="G98" s="106">
        <v>30</v>
      </c>
      <c r="H98" s="106">
        <v>9.5</v>
      </c>
      <c r="I98" s="107">
        <v>0</v>
      </c>
      <c r="J98" s="107">
        <v>3.1505</v>
      </c>
      <c r="K98" s="106">
        <v>0</v>
      </c>
      <c r="L98" s="107">
        <v>0</v>
      </c>
      <c r="M98" s="107">
        <v>0</v>
      </c>
    </row>
    <row r="99" spans="1:13" ht="18" customHeight="1">
      <c r="A99" s="111"/>
      <c r="B99" s="112"/>
      <c r="C99" s="113"/>
      <c r="D99" s="105" t="s">
        <v>101</v>
      </c>
      <c r="E99" s="107">
        <f t="shared" si="12"/>
        <v>8</v>
      </c>
      <c r="F99" s="107">
        <v>2</v>
      </c>
      <c r="G99" s="107">
        <v>2</v>
      </c>
      <c r="H99" s="107">
        <v>3</v>
      </c>
      <c r="I99" s="107">
        <v>0</v>
      </c>
      <c r="J99" s="107">
        <v>1</v>
      </c>
      <c r="K99" s="107">
        <v>0</v>
      </c>
      <c r="L99" s="107">
        <v>0</v>
      </c>
      <c r="M99" s="107">
        <v>0</v>
      </c>
    </row>
    <row r="100" spans="1:13" ht="18" customHeight="1">
      <c r="A100" s="102" t="s">
        <v>84</v>
      </c>
      <c r="B100" s="103"/>
      <c r="C100" s="104"/>
      <c r="D100" s="105" t="s">
        <v>97</v>
      </c>
      <c r="E100" s="106">
        <f t="shared" si="12"/>
        <v>4.16</v>
      </c>
      <c r="F100" s="106">
        <v>4.16</v>
      </c>
      <c r="G100" s="107">
        <v>0</v>
      </c>
      <c r="H100" s="106">
        <v>0</v>
      </c>
      <c r="I100" s="107">
        <v>0</v>
      </c>
      <c r="J100" s="107">
        <v>0</v>
      </c>
      <c r="K100" s="107">
        <v>0</v>
      </c>
      <c r="L100" s="107">
        <v>0</v>
      </c>
      <c r="M100" s="107">
        <v>0</v>
      </c>
    </row>
    <row r="101" spans="1:13" ht="18" customHeight="1">
      <c r="A101" s="108"/>
      <c r="B101" s="109"/>
      <c r="C101" s="110"/>
      <c r="D101" s="105" t="s">
        <v>98</v>
      </c>
      <c r="E101" s="107">
        <f t="shared" si="12"/>
        <v>21</v>
      </c>
      <c r="F101" s="107">
        <v>21</v>
      </c>
      <c r="G101" s="107">
        <v>0</v>
      </c>
      <c r="H101" s="107">
        <v>0</v>
      </c>
      <c r="I101" s="107">
        <v>0</v>
      </c>
      <c r="J101" s="107">
        <v>0</v>
      </c>
      <c r="K101" s="107">
        <v>0</v>
      </c>
      <c r="L101" s="107">
        <v>0</v>
      </c>
      <c r="M101" s="107">
        <v>0</v>
      </c>
    </row>
    <row r="102" spans="1:13" ht="18" customHeight="1">
      <c r="A102" s="108"/>
      <c r="B102" s="109"/>
      <c r="C102" s="110"/>
      <c r="D102" s="105" t="s">
        <v>100</v>
      </c>
      <c r="E102" s="106">
        <f t="shared" si="12"/>
        <v>1.09</v>
      </c>
      <c r="F102" s="106">
        <v>0</v>
      </c>
      <c r="G102" s="107">
        <v>0</v>
      </c>
      <c r="H102" s="107">
        <v>0</v>
      </c>
      <c r="I102" s="106">
        <v>1.09</v>
      </c>
      <c r="J102" s="107">
        <v>0</v>
      </c>
      <c r="K102" s="107">
        <v>0</v>
      </c>
      <c r="L102" s="107">
        <v>0</v>
      </c>
      <c r="M102" s="107">
        <v>0</v>
      </c>
    </row>
    <row r="103" spans="1:13" ht="18" customHeight="1">
      <c r="A103" s="111"/>
      <c r="B103" s="112"/>
      <c r="C103" s="113"/>
      <c r="D103" s="105" t="s">
        <v>101</v>
      </c>
      <c r="E103" s="107">
        <f t="shared" si="12"/>
        <v>2</v>
      </c>
      <c r="F103" s="107">
        <v>0</v>
      </c>
      <c r="G103" s="107">
        <v>0</v>
      </c>
      <c r="H103" s="107">
        <v>0</v>
      </c>
      <c r="I103" s="107">
        <v>2</v>
      </c>
      <c r="J103" s="107">
        <v>0</v>
      </c>
      <c r="K103" s="107">
        <v>0</v>
      </c>
      <c r="L103" s="107">
        <v>0</v>
      </c>
      <c r="M103" s="107">
        <v>0</v>
      </c>
    </row>
    <row r="104" spans="1:13" ht="18" customHeight="1">
      <c r="A104" s="102" t="s">
        <v>85</v>
      </c>
      <c r="B104" s="103"/>
      <c r="C104" s="104"/>
      <c r="D104" s="105" t="s">
        <v>97</v>
      </c>
      <c r="E104" s="106">
        <f t="shared" si="12"/>
        <v>1314.2156562639</v>
      </c>
      <c r="F104" s="106">
        <v>690.192879</v>
      </c>
      <c r="G104" s="106">
        <v>260.740924</v>
      </c>
      <c r="H104" s="106">
        <v>194.9012852639</v>
      </c>
      <c r="I104" s="106">
        <v>0.5486300000000001</v>
      </c>
      <c r="J104" s="106">
        <v>166.99733700000002</v>
      </c>
      <c r="K104" s="106">
        <v>0.636702</v>
      </c>
      <c r="L104" s="107">
        <v>0</v>
      </c>
      <c r="M104" s="107">
        <v>0.197899</v>
      </c>
    </row>
    <row r="105" spans="1:13" ht="18" customHeight="1">
      <c r="A105" s="108"/>
      <c r="B105" s="109"/>
      <c r="C105" s="110"/>
      <c r="D105" s="105" t="s">
        <v>98</v>
      </c>
      <c r="E105" s="107">
        <f t="shared" si="12"/>
        <v>587</v>
      </c>
      <c r="F105" s="107">
        <v>376</v>
      </c>
      <c r="G105" s="107">
        <v>92</v>
      </c>
      <c r="H105" s="107">
        <v>48</v>
      </c>
      <c r="I105" s="107">
        <v>3</v>
      </c>
      <c r="J105" s="107">
        <v>60</v>
      </c>
      <c r="K105" s="107">
        <v>5</v>
      </c>
      <c r="L105" s="107">
        <v>0</v>
      </c>
      <c r="M105" s="107">
        <v>3</v>
      </c>
    </row>
    <row r="106" spans="1:13" ht="18" customHeight="1">
      <c r="A106" s="108"/>
      <c r="B106" s="109"/>
      <c r="C106" s="110"/>
      <c r="D106" s="105" t="s">
        <v>100</v>
      </c>
      <c r="E106" s="106">
        <f t="shared" si="12"/>
        <v>1323.7277059999997</v>
      </c>
      <c r="F106" s="106">
        <v>635.3713799999999</v>
      </c>
      <c r="G106" s="106">
        <v>113.161611</v>
      </c>
      <c r="H106" s="106">
        <v>367.132638</v>
      </c>
      <c r="I106" s="106">
        <v>0</v>
      </c>
      <c r="J106" s="106">
        <v>206.993511</v>
      </c>
      <c r="K106" s="106">
        <v>0.968566</v>
      </c>
      <c r="L106" s="107">
        <v>0</v>
      </c>
      <c r="M106" s="107">
        <v>0.1</v>
      </c>
    </row>
    <row r="107" spans="1:13" ht="18" customHeight="1">
      <c r="A107" s="111"/>
      <c r="B107" s="112"/>
      <c r="C107" s="113"/>
      <c r="D107" s="105" t="s">
        <v>101</v>
      </c>
      <c r="E107" s="107">
        <f t="shared" si="12"/>
        <v>186</v>
      </c>
      <c r="F107" s="107">
        <v>125</v>
      </c>
      <c r="G107" s="107">
        <v>34</v>
      </c>
      <c r="H107" s="107">
        <v>17</v>
      </c>
      <c r="I107" s="107">
        <v>0</v>
      </c>
      <c r="J107" s="107">
        <v>7</v>
      </c>
      <c r="K107" s="107">
        <v>2</v>
      </c>
      <c r="L107" s="107">
        <v>0</v>
      </c>
      <c r="M107" s="107">
        <v>1</v>
      </c>
    </row>
    <row r="108" spans="1:13" ht="18" customHeight="1">
      <c r="A108" s="102" t="s">
        <v>106</v>
      </c>
      <c r="B108" s="103"/>
      <c r="C108" s="104"/>
      <c r="D108" s="105" t="s">
        <v>97</v>
      </c>
      <c r="E108" s="106">
        <f t="shared" si="12"/>
        <v>1722.0311857585998</v>
      </c>
      <c r="F108" s="106">
        <v>996.792744</v>
      </c>
      <c r="G108" s="106">
        <v>413.63760499999995</v>
      </c>
      <c r="H108" s="106">
        <v>201.5831477586</v>
      </c>
      <c r="I108" s="106">
        <v>9.100570999999999</v>
      </c>
      <c r="J108" s="106">
        <v>22.245221</v>
      </c>
      <c r="K108" s="106">
        <v>78.316488</v>
      </c>
      <c r="L108" s="107">
        <v>0</v>
      </c>
      <c r="M108" s="107">
        <v>0.35540900000000003</v>
      </c>
    </row>
    <row r="109" spans="1:13" ht="18" customHeight="1">
      <c r="A109" s="108"/>
      <c r="B109" s="109"/>
      <c r="C109" s="110"/>
      <c r="D109" s="105" t="s">
        <v>98</v>
      </c>
      <c r="E109" s="107">
        <f t="shared" si="12"/>
        <v>5481</v>
      </c>
      <c r="F109" s="107">
        <v>4936</v>
      </c>
      <c r="G109" s="107">
        <v>449</v>
      </c>
      <c r="H109" s="107">
        <v>50</v>
      </c>
      <c r="I109" s="107">
        <v>13</v>
      </c>
      <c r="J109" s="107">
        <v>7</v>
      </c>
      <c r="K109" s="107">
        <v>23</v>
      </c>
      <c r="L109" s="107">
        <v>0</v>
      </c>
      <c r="M109" s="107">
        <v>3</v>
      </c>
    </row>
    <row r="110" spans="1:13" ht="18" customHeight="1">
      <c r="A110" s="108"/>
      <c r="B110" s="109"/>
      <c r="C110" s="110"/>
      <c r="D110" s="105" t="s">
        <v>100</v>
      </c>
      <c r="E110" s="106">
        <f t="shared" si="12"/>
        <v>1040.4792290000003</v>
      </c>
      <c r="F110" s="106">
        <v>369.0734</v>
      </c>
      <c r="G110" s="106">
        <v>623.2408500000001</v>
      </c>
      <c r="H110" s="106">
        <v>4.8113980000000005</v>
      </c>
      <c r="I110" s="106">
        <v>13.8044</v>
      </c>
      <c r="J110" s="106">
        <v>6.120703</v>
      </c>
      <c r="K110" s="106">
        <v>6.4</v>
      </c>
      <c r="L110" s="107">
        <v>0</v>
      </c>
      <c r="M110" s="106">
        <v>17.028478</v>
      </c>
    </row>
    <row r="111" spans="1:13" ht="18" customHeight="1">
      <c r="A111" s="111"/>
      <c r="B111" s="112"/>
      <c r="C111" s="113"/>
      <c r="D111" s="105" t="s">
        <v>101</v>
      </c>
      <c r="E111" s="107">
        <f t="shared" si="12"/>
        <v>363</v>
      </c>
      <c r="F111" s="107">
        <v>109</v>
      </c>
      <c r="G111" s="107">
        <v>187</v>
      </c>
      <c r="H111" s="107">
        <v>6</v>
      </c>
      <c r="I111" s="107">
        <v>22</v>
      </c>
      <c r="J111" s="107">
        <v>12</v>
      </c>
      <c r="K111" s="107">
        <v>23</v>
      </c>
      <c r="L111" s="107">
        <v>0</v>
      </c>
      <c r="M111" s="107">
        <v>4</v>
      </c>
    </row>
    <row r="112" spans="1:13" ht="18" customHeight="1">
      <c r="A112" s="102" t="s">
        <v>87</v>
      </c>
      <c r="B112" s="103"/>
      <c r="C112" s="104"/>
      <c r="D112" s="105" t="s">
        <v>97</v>
      </c>
      <c r="E112" s="106">
        <f t="shared" si="12"/>
        <v>3800.3699586655994</v>
      </c>
      <c r="F112" s="106">
        <v>3324.356804</v>
      </c>
      <c r="G112" s="106">
        <v>176.32161099999996</v>
      </c>
      <c r="H112" s="106">
        <v>282.8291406656</v>
      </c>
      <c r="I112" s="106">
        <v>8.434387</v>
      </c>
      <c r="J112" s="106">
        <v>1.220855</v>
      </c>
      <c r="K112" s="106">
        <v>7.207161</v>
      </c>
      <c r="L112" s="106">
        <v>0</v>
      </c>
      <c r="M112" s="107">
        <v>0</v>
      </c>
    </row>
    <row r="113" spans="1:13" ht="18" customHeight="1">
      <c r="A113" s="108"/>
      <c r="B113" s="109"/>
      <c r="C113" s="110"/>
      <c r="D113" s="105" t="s">
        <v>98</v>
      </c>
      <c r="E113" s="107">
        <f t="shared" si="12"/>
        <v>11980</v>
      </c>
      <c r="F113" s="107">
        <v>9848</v>
      </c>
      <c r="G113" s="107">
        <v>1180</v>
      </c>
      <c r="H113" s="107">
        <v>941</v>
      </c>
      <c r="I113" s="107">
        <v>4</v>
      </c>
      <c r="J113" s="107">
        <v>6</v>
      </c>
      <c r="K113" s="107">
        <v>1</v>
      </c>
      <c r="L113" s="107">
        <v>0</v>
      </c>
      <c r="M113" s="107">
        <v>0</v>
      </c>
    </row>
    <row r="114" spans="1:13" ht="18" customHeight="1">
      <c r="A114" s="108"/>
      <c r="B114" s="109"/>
      <c r="C114" s="110"/>
      <c r="D114" s="105" t="s">
        <v>100</v>
      </c>
      <c r="E114" s="106">
        <f t="shared" si="12"/>
        <v>119.788117</v>
      </c>
      <c r="F114" s="106">
        <v>61.740168000000004</v>
      </c>
      <c r="G114" s="106">
        <v>43.7967</v>
      </c>
      <c r="H114" s="106">
        <v>2.172463</v>
      </c>
      <c r="I114" s="107">
        <v>0.01</v>
      </c>
      <c r="J114" s="106">
        <v>0.73992</v>
      </c>
      <c r="K114" s="106">
        <v>11.328866</v>
      </c>
      <c r="L114" s="106">
        <v>0</v>
      </c>
      <c r="M114" s="107">
        <v>0</v>
      </c>
    </row>
    <row r="115" spans="1:13" ht="18" customHeight="1">
      <c r="A115" s="111"/>
      <c r="B115" s="112"/>
      <c r="C115" s="113"/>
      <c r="D115" s="105" t="s">
        <v>101</v>
      </c>
      <c r="E115" s="107">
        <f t="shared" si="12"/>
        <v>295</v>
      </c>
      <c r="F115" s="107">
        <v>237</v>
      </c>
      <c r="G115" s="107">
        <v>47</v>
      </c>
      <c r="H115" s="107">
        <v>2</v>
      </c>
      <c r="I115" s="107">
        <v>1</v>
      </c>
      <c r="J115" s="107">
        <v>8</v>
      </c>
      <c r="K115" s="107">
        <v>0</v>
      </c>
      <c r="L115" s="107">
        <v>0</v>
      </c>
      <c r="M115" s="107">
        <v>0</v>
      </c>
    </row>
    <row r="116" spans="1:13" ht="18" customHeight="1">
      <c r="A116" s="102" t="s">
        <v>107</v>
      </c>
      <c r="B116" s="103"/>
      <c r="C116" s="104"/>
      <c r="D116" s="105" t="s">
        <v>97</v>
      </c>
      <c r="E116" s="106">
        <f t="shared" si="12"/>
        <v>1.0000000000000155</v>
      </c>
      <c r="F116" s="106">
        <v>0</v>
      </c>
      <c r="G116" s="107">
        <v>0</v>
      </c>
      <c r="H116" s="106">
        <v>0</v>
      </c>
      <c r="I116" s="106">
        <v>1</v>
      </c>
      <c r="J116" s="107">
        <v>0</v>
      </c>
      <c r="K116" s="107">
        <v>0</v>
      </c>
      <c r="L116" s="107">
        <v>0</v>
      </c>
      <c r="M116" s="107">
        <v>1.5432100042289676E-14</v>
      </c>
    </row>
    <row r="117" spans="1:13" ht="18" customHeight="1">
      <c r="A117" s="108"/>
      <c r="B117" s="109"/>
      <c r="C117" s="110"/>
      <c r="D117" s="105" t="s">
        <v>98</v>
      </c>
      <c r="E117" s="107">
        <f t="shared" si="12"/>
        <v>1</v>
      </c>
      <c r="F117" s="107">
        <v>0</v>
      </c>
      <c r="G117" s="107">
        <v>0</v>
      </c>
      <c r="H117" s="107">
        <v>0</v>
      </c>
      <c r="I117" s="107">
        <v>1</v>
      </c>
      <c r="J117" s="107">
        <v>0</v>
      </c>
      <c r="K117" s="107">
        <v>0</v>
      </c>
      <c r="L117" s="107">
        <v>0</v>
      </c>
      <c r="M117" s="107">
        <v>0</v>
      </c>
    </row>
    <row r="118" spans="1:13" ht="18" customHeight="1">
      <c r="A118" s="108"/>
      <c r="B118" s="109"/>
      <c r="C118" s="110"/>
      <c r="D118" s="105" t="s">
        <v>100</v>
      </c>
      <c r="E118" s="106">
        <f t="shared" si="12"/>
        <v>0.20000000000150325</v>
      </c>
      <c r="F118" s="107">
        <v>1.5134560271690134E-12</v>
      </c>
      <c r="G118" s="107">
        <v>0</v>
      </c>
      <c r="H118" s="107">
        <v>-1.021405182655144E-14</v>
      </c>
      <c r="I118" s="106">
        <v>0.2</v>
      </c>
      <c r="J118" s="107">
        <v>0</v>
      </c>
      <c r="K118" s="107">
        <v>0</v>
      </c>
      <c r="L118" s="107">
        <v>0</v>
      </c>
      <c r="M118" s="107">
        <v>0</v>
      </c>
    </row>
    <row r="119" spans="1:13" ht="18" customHeight="1">
      <c r="A119" s="111"/>
      <c r="B119" s="112"/>
      <c r="C119" s="113"/>
      <c r="D119" s="105" t="s">
        <v>101</v>
      </c>
      <c r="E119" s="107">
        <f t="shared" si="12"/>
        <v>0</v>
      </c>
      <c r="F119" s="107">
        <v>0</v>
      </c>
      <c r="G119" s="107">
        <v>0</v>
      </c>
      <c r="H119" s="107">
        <v>0</v>
      </c>
      <c r="I119" s="107">
        <v>0</v>
      </c>
      <c r="J119" s="107">
        <v>0</v>
      </c>
      <c r="K119" s="107">
        <v>0</v>
      </c>
      <c r="L119" s="107">
        <v>0</v>
      </c>
      <c r="M119" s="107">
        <v>0</v>
      </c>
    </row>
  </sheetData>
  <sheetProtection/>
  <mergeCells count="46">
    <mergeCell ref="A1:M1"/>
    <mergeCell ref="A2:K2"/>
    <mergeCell ref="A3:D3"/>
    <mergeCell ref="A41:D41"/>
    <mergeCell ref="A42:D42"/>
    <mergeCell ref="A43:D43"/>
    <mergeCell ref="A44:D44"/>
    <mergeCell ref="A45:D45"/>
    <mergeCell ref="A46:D46"/>
    <mergeCell ref="A47:D47"/>
    <mergeCell ref="A48:D48"/>
    <mergeCell ref="A49:K49"/>
    <mergeCell ref="A50:K50"/>
    <mergeCell ref="A51:D51"/>
    <mergeCell ref="B84:D84"/>
    <mergeCell ref="B85:D85"/>
    <mergeCell ref="B86:D86"/>
    <mergeCell ref="B87:D87"/>
    <mergeCell ref="A13:A35"/>
    <mergeCell ref="A61:A83"/>
    <mergeCell ref="A84:A91"/>
    <mergeCell ref="B13:B23"/>
    <mergeCell ref="B61:B70"/>
    <mergeCell ref="C13:C17"/>
    <mergeCell ref="C18:C23"/>
    <mergeCell ref="C61:C65"/>
    <mergeCell ref="C66:C70"/>
    <mergeCell ref="A116:C119"/>
    <mergeCell ref="B88:C91"/>
    <mergeCell ref="A96:C99"/>
    <mergeCell ref="A100:C103"/>
    <mergeCell ref="A104:C107"/>
    <mergeCell ref="A108:C111"/>
    <mergeCell ref="A112:C115"/>
    <mergeCell ref="A92:C95"/>
    <mergeCell ref="A57:C60"/>
    <mergeCell ref="A52:C56"/>
    <mergeCell ref="B71:C75"/>
    <mergeCell ref="B76:C79"/>
    <mergeCell ref="B80:C83"/>
    <mergeCell ref="A8:C12"/>
    <mergeCell ref="A4:C7"/>
    <mergeCell ref="B24:C29"/>
    <mergeCell ref="B30:C32"/>
    <mergeCell ref="B33:C35"/>
    <mergeCell ref="A36:C40"/>
  </mergeCells>
  <printOptions/>
  <pageMargins left="0.33" right="0.14" top="0.67" bottom="0.34" header="0.5" footer="0.17"/>
  <pageSetup orientation="portrait" paperSize="9" scale="80"/>
  <headerFooter alignWithMargins="0">
    <oddFooter>&amp;C&amp;A&amp;R第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M25"/>
  <sheetViews>
    <sheetView zoomScaleSheetLayoutView="100" workbookViewId="0" topLeftCell="A1">
      <pane xSplit="3" ySplit="2" topLeftCell="AD9" activePane="bottomRight" state="frozen"/>
      <selection pane="bottomRight" activeCell="B8" sqref="A8:IV8"/>
    </sheetView>
  </sheetViews>
  <sheetFormatPr defaultColWidth="9.00390625" defaultRowHeight="18" customHeight="1"/>
  <cols>
    <col min="1" max="1" width="6.25390625" style="1" customWidth="1"/>
    <col min="2" max="2" width="10.125" style="25" customWidth="1"/>
    <col min="3" max="3" width="14.50390625" style="25" customWidth="1"/>
    <col min="4" max="4" width="12.125" style="26" customWidth="1"/>
    <col min="5" max="5" width="12.875" style="27" customWidth="1"/>
    <col min="6" max="6" width="10.125" style="27" customWidth="1"/>
    <col min="7" max="7" width="12.25390625" style="28" customWidth="1"/>
    <col min="8" max="8" width="11.875" style="29" customWidth="1"/>
    <col min="9" max="9" width="9.50390625" style="27" customWidth="1"/>
    <col min="10" max="10" width="12.375" style="26" customWidth="1"/>
    <col min="11" max="11" width="12.25390625" style="30" customWidth="1"/>
    <col min="12" max="12" width="10.00390625" style="0" customWidth="1"/>
    <col min="13" max="13" width="13.25390625" style="0" customWidth="1"/>
    <col min="14" max="14" width="13.125" style="31" customWidth="1"/>
    <col min="15" max="16" width="11.75390625" style="0" customWidth="1"/>
    <col min="17" max="17" width="10.50390625" style="31" customWidth="1"/>
    <col min="18" max="18" width="9.25390625" style="30" customWidth="1"/>
    <col min="19" max="19" width="11.75390625" style="0" customWidth="1"/>
    <col min="20" max="20" width="12.75390625" style="31" customWidth="1"/>
    <col min="21" max="21" width="11.75390625" style="31" customWidth="1"/>
    <col min="22" max="22" width="11.375" style="0" customWidth="1"/>
    <col min="23" max="23" width="11.375" style="31" customWidth="1"/>
    <col min="24" max="24" width="10.50390625" style="0" customWidth="1"/>
    <col min="25" max="25" width="12.25390625" style="0" customWidth="1"/>
    <col min="26" max="26" width="11.625" style="31" customWidth="1"/>
    <col min="28" max="28" width="11.375" style="0" customWidth="1"/>
    <col min="29" max="29" width="14.375" style="31" customWidth="1"/>
    <col min="30" max="30" width="10.75390625" style="0" customWidth="1"/>
    <col min="31" max="31" width="13.375" style="0" customWidth="1"/>
    <col min="32" max="32" width="13.375" style="31" customWidth="1"/>
    <col min="34" max="34" width="13.00390625" style="0" customWidth="1"/>
    <col min="35" max="35" width="13.875" style="31" customWidth="1"/>
    <col min="37" max="37" width="13.125" style="0" customWidth="1"/>
    <col min="38" max="38" width="15.75390625" style="31" customWidth="1"/>
  </cols>
  <sheetData>
    <row r="1" ht="33" customHeight="1"/>
    <row r="2" spans="1:39" s="1" customFormat="1" ht="21.75" customHeight="1">
      <c r="A2" s="32" t="s">
        <v>60</v>
      </c>
      <c r="B2" s="33"/>
      <c r="C2" s="34"/>
      <c r="D2" s="35">
        <v>42370</v>
      </c>
      <c r="E2" s="36">
        <v>42005</v>
      </c>
      <c r="F2" s="37" t="s">
        <v>108</v>
      </c>
      <c r="G2" s="38" t="s">
        <v>109</v>
      </c>
      <c r="H2" s="37" t="s">
        <v>110</v>
      </c>
      <c r="I2" s="37" t="s">
        <v>108</v>
      </c>
      <c r="J2" s="38" t="s">
        <v>111</v>
      </c>
      <c r="K2" s="37" t="s">
        <v>112</v>
      </c>
      <c r="L2" s="37" t="s">
        <v>108</v>
      </c>
      <c r="M2" s="80" t="s">
        <v>113</v>
      </c>
      <c r="N2" s="81" t="s">
        <v>114</v>
      </c>
      <c r="O2" s="37" t="s">
        <v>108</v>
      </c>
      <c r="P2" s="42" t="s">
        <v>115</v>
      </c>
      <c r="Q2" s="81" t="s">
        <v>116</v>
      </c>
      <c r="R2" s="37" t="s">
        <v>108</v>
      </c>
      <c r="S2" s="80" t="s">
        <v>117</v>
      </c>
      <c r="T2" s="81" t="s">
        <v>118</v>
      </c>
      <c r="U2" s="37" t="s">
        <v>108</v>
      </c>
      <c r="V2" s="80" t="s">
        <v>119</v>
      </c>
      <c r="W2" s="81" t="s">
        <v>120</v>
      </c>
      <c r="X2" s="37" t="s">
        <v>108</v>
      </c>
      <c r="Y2" s="80" t="s">
        <v>121</v>
      </c>
      <c r="Z2" s="81" t="s">
        <v>122</v>
      </c>
      <c r="AA2" s="37" t="s">
        <v>108</v>
      </c>
      <c r="AB2" s="80" t="s">
        <v>123</v>
      </c>
      <c r="AC2" s="81" t="s">
        <v>124</v>
      </c>
      <c r="AD2" s="37" t="s">
        <v>108</v>
      </c>
      <c r="AE2" s="80" t="s">
        <v>125</v>
      </c>
      <c r="AF2" s="81" t="s">
        <v>126</v>
      </c>
      <c r="AG2" s="37" t="s">
        <v>108</v>
      </c>
      <c r="AH2" s="80" t="s">
        <v>127</v>
      </c>
      <c r="AI2" s="81" t="s">
        <v>128</v>
      </c>
      <c r="AJ2" s="37" t="s">
        <v>108</v>
      </c>
      <c r="AK2" s="80" t="s">
        <v>129</v>
      </c>
      <c r="AL2" s="81" t="s">
        <v>130</v>
      </c>
      <c r="AM2" s="37" t="s">
        <v>108</v>
      </c>
    </row>
    <row r="3" spans="1:39" ht="21.75" customHeight="1">
      <c r="A3" s="39" t="s">
        <v>71</v>
      </c>
      <c r="B3" s="40" t="s">
        <v>131</v>
      </c>
      <c r="C3" s="41"/>
      <c r="D3" s="42">
        <v>9387.047027</v>
      </c>
      <c r="E3" s="43">
        <v>8131.528221</v>
      </c>
      <c r="F3" s="43">
        <f>SUM(D3-E3)/E3*100</f>
        <v>15.44013341499047</v>
      </c>
      <c r="G3" s="42">
        <v>15842.376071</v>
      </c>
      <c r="H3" s="43">
        <v>13672.984119</v>
      </c>
      <c r="I3" s="43">
        <f aca="true" t="shared" si="0" ref="I3">SUM(G3-H3)/H3*100</f>
        <v>15.866265426180151</v>
      </c>
      <c r="J3" s="42">
        <v>23946.931134</v>
      </c>
      <c r="K3" s="43">
        <v>20720.03</v>
      </c>
      <c r="L3" s="43">
        <f>SUM(J3-K3)/K3*100</f>
        <v>15.573824622840796</v>
      </c>
      <c r="M3" s="42">
        <v>34600.367828</v>
      </c>
      <c r="N3" s="43">
        <v>28054.519468</v>
      </c>
      <c r="O3" s="43">
        <f>SUM(M3-N3)/N3*100</f>
        <v>23.332598398152697</v>
      </c>
      <c r="P3" s="42">
        <v>40363.472966</v>
      </c>
      <c r="Q3" s="43">
        <v>33730.793091</v>
      </c>
      <c r="R3" s="43">
        <f>SUM(P3-Q3)/Q3*100</f>
        <v>19.66357522963112</v>
      </c>
      <c r="S3" s="84">
        <v>48783.14754594</v>
      </c>
      <c r="T3" s="43">
        <v>41888.522705</v>
      </c>
      <c r="U3" s="43">
        <f>SUM(S3-T3)/T3*100</f>
        <v>16.459460481562953</v>
      </c>
      <c r="V3" s="42">
        <v>55644.961098</v>
      </c>
      <c r="W3" s="43">
        <v>49864.809027</v>
      </c>
      <c r="X3" s="43">
        <f>SUM(V3-W3)/W3*100</f>
        <v>11.59164585964874</v>
      </c>
      <c r="Y3" s="42">
        <v>63208.279251</v>
      </c>
      <c r="Z3" s="43">
        <v>57140.951193</v>
      </c>
      <c r="AA3" s="43">
        <f>SUM(Y3-Z3)/Z3*100</f>
        <v>10.61817826151846</v>
      </c>
      <c r="AB3" s="42">
        <v>71737.72865199998</v>
      </c>
      <c r="AC3" s="43">
        <v>64933.274484</v>
      </c>
      <c r="AD3" s="43">
        <f>SUM(AB3-AC3)/AC3*100</f>
        <v>10.479148359716001</v>
      </c>
      <c r="AE3" s="42">
        <v>80673.59365099997</v>
      </c>
      <c r="AF3" s="43">
        <v>75030.159058</v>
      </c>
      <c r="AG3" s="43">
        <f>SUM(AE3-AF3)/AF3*100</f>
        <v>7.521554883866723</v>
      </c>
      <c r="AH3" s="42"/>
      <c r="AI3" s="43">
        <v>83974.92</v>
      </c>
      <c r="AJ3" s="43">
        <f>SUM(AH3-AI3)/AI3*100</f>
        <v>-100</v>
      </c>
      <c r="AK3" s="84"/>
      <c r="AL3" s="43">
        <v>92375.865834</v>
      </c>
      <c r="AM3" s="43">
        <f>SUM(AK3-AL3)/AL3*100</f>
        <v>-100</v>
      </c>
    </row>
    <row r="4" spans="1:39" ht="21.75" customHeight="1">
      <c r="A4" s="44"/>
      <c r="B4" s="40" t="s">
        <v>132</v>
      </c>
      <c r="C4" s="41"/>
      <c r="D4" s="42">
        <v>70672.96615</v>
      </c>
      <c r="E4" s="43">
        <v>42955.819057</v>
      </c>
      <c r="F4" s="43">
        <f aca="true" t="shared" si="1" ref="F4:F9">SUM(D4-E4)/E4*100</f>
        <v>64.52477848512414</v>
      </c>
      <c r="G4" s="42">
        <v>124378.832604</v>
      </c>
      <c r="H4" s="43">
        <v>83621.731018</v>
      </c>
      <c r="I4" s="43">
        <f aca="true" t="shared" si="2" ref="I4:I9">SUM(G4-H4)/H4*100</f>
        <v>48.73984440387489</v>
      </c>
      <c r="J4" s="42">
        <v>155622.918943</v>
      </c>
      <c r="K4" s="43">
        <v>120351.897338</v>
      </c>
      <c r="L4" s="43">
        <f aca="true" t="shared" si="3" ref="L4:L9">SUM(J4-K4)/K4*100</f>
        <v>29.30657711688896</v>
      </c>
      <c r="M4" s="42">
        <v>168012.110116</v>
      </c>
      <c r="N4" s="43">
        <v>131842.170321</v>
      </c>
      <c r="O4" s="43">
        <f aca="true" t="shared" si="4" ref="O4:O9">SUM(M4-N4)/N4*100</f>
        <v>27.434272135338766</v>
      </c>
      <c r="P4" s="42">
        <v>178710.442165</v>
      </c>
      <c r="Q4" s="43">
        <v>143278.62766</v>
      </c>
      <c r="R4" s="85">
        <f aca="true" t="shared" si="5" ref="R4:R9">SUM(P4-Q4)/Q4*100</f>
        <v>24.729308958122935</v>
      </c>
      <c r="S4" s="84">
        <v>208272.699598</v>
      </c>
      <c r="T4" s="43">
        <v>158242.53301</v>
      </c>
      <c r="U4" s="86">
        <f aca="true" t="shared" si="6" ref="U4:U9">SUM(S4-T4)/T4*100</f>
        <v>31.616131034023816</v>
      </c>
      <c r="V4" s="42">
        <v>219493.169332</v>
      </c>
      <c r="W4" s="43">
        <v>171519.192846</v>
      </c>
      <c r="X4" s="87">
        <f aca="true" t="shared" si="7" ref="X4:X9">SUM(V4-W4)/W4*100</f>
        <v>27.970033959449577</v>
      </c>
      <c r="Y4" s="42">
        <v>232965.785116</v>
      </c>
      <c r="Z4" s="43">
        <v>186593.53592</v>
      </c>
      <c r="AA4" s="87">
        <f aca="true" t="shared" si="8" ref="AA4:AA9">SUM(Y4-Z4)/Z4*100</f>
        <v>24.852012674159106</v>
      </c>
      <c r="AB4" s="42">
        <v>248136.33319100004</v>
      </c>
      <c r="AC4" s="43">
        <v>204873.226644</v>
      </c>
      <c r="AD4" s="43">
        <f aca="true" t="shared" si="9" ref="AD4:AD9">SUM(AB4-AC4)/AC4*100</f>
        <v>21.117013313885373</v>
      </c>
      <c r="AE4" s="42">
        <v>259652.56206899998</v>
      </c>
      <c r="AF4" s="43">
        <v>220993.893075</v>
      </c>
      <c r="AG4" s="43">
        <f aca="true" t="shared" si="10" ref="AG4:AG9">SUM(AE4-AF4)/AF4*100</f>
        <v>17.493093793718614</v>
      </c>
      <c r="AH4" s="42"/>
      <c r="AI4" s="43">
        <v>230703.26528</v>
      </c>
      <c r="AJ4" s="43">
        <f aca="true" t="shared" si="11" ref="AJ4:AJ9">SUM(AH4-AI4)/AI4*100</f>
        <v>-100</v>
      </c>
      <c r="AK4" s="84"/>
      <c r="AL4" s="43">
        <v>240636.110822</v>
      </c>
      <c r="AM4" s="43">
        <f aca="true" t="shared" si="12" ref="AM4:AM9">SUM(AK4-AL4)/AL4*100</f>
        <v>-100</v>
      </c>
    </row>
    <row r="5" spans="1:39" s="21" customFormat="1" ht="21.75" customHeight="1">
      <c r="A5" s="45"/>
      <c r="B5" s="46" t="s">
        <v>44</v>
      </c>
      <c r="C5" s="47"/>
      <c r="D5" s="48">
        <f>SUM(D3:D4)</f>
        <v>80060.01317699999</v>
      </c>
      <c r="E5" s="49">
        <v>51087.347278</v>
      </c>
      <c r="F5" s="49">
        <f t="shared" si="1"/>
        <v>56.712018616548185</v>
      </c>
      <c r="G5" s="48">
        <f>SUM(G3:G4)</f>
        <v>140221.208675</v>
      </c>
      <c r="H5" s="49">
        <v>97294.715137</v>
      </c>
      <c r="I5" s="49">
        <f t="shared" si="2"/>
        <v>44.1200670329889</v>
      </c>
      <c r="J5" s="48">
        <f>SUM(J3:J4)</f>
        <v>179569.85007699998</v>
      </c>
      <c r="K5" s="49">
        <v>141071.927338</v>
      </c>
      <c r="L5" s="49">
        <f t="shared" si="3"/>
        <v>27.28957026776931</v>
      </c>
      <c r="M5" s="48">
        <f>SUM(M3:M4)</f>
        <v>202612.47794399998</v>
      </c>
      <c r="N5" s="49">
        <v>159896.689789</v>
      </c>
      <c r="O5" s="49">
        <f t="shared" si="4"/>
        <v>26.71461692632151</v>
      </c>
      <c r="P5" s="48">
        <f>SUM(P3:P4)</f>
        <v>219073.915131</v>
      </c>
      <c r="Q5" s="49">
        <v>177009.420751</v>
      </c>
      <c r="R5" s="88">
        <f t="shared" si="5"/>
        <v>23.763986233914814</v>
      </c>
      <c r="S5" s="89">
        <f>SUM(S3:S4)</f>
        <v>257055.84714394002</v>
      </c>
      <c r="T5" s="49">
        <v>200131.055715</v>
      </c>
      <c r="U5" s="88">
        <f t="shared" si="6"/>
        <v>28.44375712983033</v>
      </c>
      <c r="V5" s="48">
        <f>SUM(V3:V4)</f>
        <v>275138.13043</v>
      </c>
      <c r="W5" s="49">
        <v>221384.001873</v>
      </c>
      <c r="X5" s="90">
        <f t="shared" si="7"/>
        <v>24.28094537194102</v>
      </c>
      <c r="Y5" s="48">
        <f>SUM(Y3:Y4)</f>
        <v>296174.064367</v>
      </c>
      <c r="Z5" s="49">
        <v>243734.487113</v>
      </c>
      <c r="AA5" s="90">
        <f t="shared" si="8"/>
        <v>21.51504199308816</v>
      </c>
      <c r="AB5" s="48">
        <f>SUM(AB3:AB4)</f>
        <v>319874.061843</v>
      </c>
      <c r="AC5" s="49">
        <v>269806.501128</v>
      </c>
      <c r="AD5" s="49">
        <f t="shared" si="9"/>
        <v>18.556839996693512</v>
      </c>
      <c r="AE5" s="48">
        <f>SUM(AE3:AE4)</f>
        <v>340326.1557199999</v>
      </c>
      <c r="AF5" s="49">
        <v>296024.052133</v>
      </c>
      <c r="AG5" s="49">
        <f t="shared" si="10"/>
        <v>14.96571081565208</v>
      </c>
      <c r="AH5" s="48"/>
      <c r="AI5" s="49">
        <v>314678.18528</v>
      </c>
      <c r="AJ5" s="49">
        <f t="shared" si="11"/>
        <v>-100</v>
      </c>
      <c r="AK5" s="89"/>
      <c r="AL5" s="49">
        <v>333011.976656</v>
      </c>
      <c r="AM5" s="49">
        <f t="shared" si="12"/>
        <v>-100</v>
      </c>
    </row>
    <row r="6" spans="1:39" ht="21.75" customHeight="1">
      <c r="A6" s="39" t="s">
        <v>133</v>
      </c>
      <c r="B6" s="40" t="s">
        <v>131</v>
      </c>
      <c r="C6" s="41"/>
      <c r="D6" s="42">
        <v>3965.5360360008</v>
      </c>
      <c r="E6" s="43">
        <v>3656.88</v>
      </c>
      <c r="F6" s="43">
        <f t="shared" si="1"/>
        <v>8.440420139594401</v>
      </c>
      <c r="G6" s="42">
        <v>6933.8048709994</v>
      </c>
      <c r="H6" s="43">
        <v>6406.1392099994</v>
      </c>
      <c r="I6" s="43">
        <f t="shared" si="2"/>
        <v>8.23687471818224</v>
      </c>
      <c r="J6" s="42">
        <v>11173.5132499991</v>
      </c>
      <c r="K6" s="43">
        <v>9685.79</v>
      </c>
      <c r="L6" s="43">
        <f t="shared" si="3"/>
        <v>15.359854487853841</v>
      </c>
      <c r="M6" s="42">
        <v>14467.9397280009</v>
      </c>
      <c r="N6" s="43">
        <v>13492.2718840019</v>
      </c>
      <c r="O6" s="43">
        <f t="shared" si="4"/>
        <v>7.231308799490405</v>
      </c>
      <c r="P6" s="42">
        <v>17956.0153679989</v>
      </c>
      <c r="Q6" s="43">
        <v>16448.2262110004</v>
      </c>
      <c r="R6" s="43">
        <f t="shared" si="5"/>
        <v>9.166879988494484</v>
      </c>
      <c r="S6" s="84">
        <v>21553.7720320018</v>
      </c>
      <c r="T6" s="43">
        <v>19306.0098750014</v>
      </c>
      <c r="U6" s="43">
        <f t="shared" si="6"/>
        <v>11.642810562895965</v>
      </c>
      <c r="V6" s="42">
        <v>25093.1794790022</v>
      </c>
      <c r="W6" s="43">
        <v>23299.5308419989</v>
      </c>
      <c r="X6" s="43">
        <f t="shared" si="7"/>
        <v>7.698217827502909</v>
      </c>
      <c r="Y6" s="42">
        <v>28775.7925740031</v>
      </c>
      <c r="Z6" s="43">
        <v>27193.7919169985</v>
      </c>
      <c r="AA6" s="43">
        <f t="shared" si="8"/>
        <v>5.817506664143113</v>
      </c>
      <c r="AB6" s="42">
        <v>33020.1386889998</v>
      </c>
      <c r="AC6" s="43">
        <v>30697.0410790002</v>
      </c>
      <c r="AD6" s="43">
        <f t="shared" si="9"/>
        <v>7.567822592480524</v>
      </c>
      <c r="AE6" s="42">
        <v>36636.1936729988</v>
      </c>
      <c r="AF6" s="43">
        <v>34180.8091229987</v>
      </c>
      <c r="AG6" s="43">
        <f t="shared" si="10"/>
        <v>7.183517924237752</v>
      </c>
      <c r="AH6" s="42"/>
      <c r="AI6" s="43">
        <v>39289.29</v>
      </c>
      <c r="AJ6" s="43">
        <f t="shared" si="11"/>
        <v>-100</v>
      </c>
      <c r="AK6" s="84"/>
      <c r="AL6" s="43">
        <v>45429.8866160005</v>
      </c>
      <c r="AM6" s="43">
        <f t="shared" si="12"/>
        <v>-100</v>
      </c>
    </row>
    <row r="7" spans="1:39" ht="21.75" customHeight="1">
      <c r="A7" s="44"/>
      <c r="B7" s="40" t="s">
        <v>132</v>
      </c>
      <c r="C7" s="41"/>
      <c r="D7" s="42">
        <v>9750.569755</v>
      </c>
      <c r="E7" s="43">
        <v>5543.79</v>
      </c>
      <c r="F7" s="43">
        <f t="shared" si="1"/>
        <v>75.8827400568925</v>
      </c>
      <c r="G7" s="42">
        <v>21232.252111</v>
      </c>
      <c r="H7" s="43">
        <v>12223.204099</v>
      </c>
      <c r="I7" s="43">
        <f t="shared" si="2"/>
        <v>73.7044717492449</v>
      </c>
      <c r="J7" s="42">
        <v>30319.49587</v>
      </c>
      <c r="K7" s="43">
        <v>17708.947657</v>
      </c>
      <c r="L7" s="43">
        <f t="shared" si="3"/>
        <v>71.21003719278201</v>
      </c>
      <c r="M7" s="42">
        <v>36763.823408</v>
      </c>
      <c r="N7" s="43">
        <v>21430.229319</v>
      </c>
      <c r="O7" s="43">
        <f t="shared" si="4"/>
        <v>71.55123662351697</v>
      </c>
      <c r="P7" s="42">
        <v>42369.890296</v>
      </c>
      <c r="Q7" s="43">
        <v>24427.196208</v>
      </c>
      <c r="R7" s="85">
        <f t="shared" si="5"/>
        <v>73.45376004358492</v>
      </c>
      <c r="S7" s="84">
        <v>48047.370285</v>
      </c>
      <c r="T7" s="43">
        <v>24324.260869</v>
      </c>
      <c r="U7" s="86">
        <f t="shared" si="6"/>
        <v>97.52859313490532</v>
      </c>
      <c r="V7" s="42">
        <v>53005.376651</v>
      </c>
      <c r="W7" s="43">
        <v>30857.781623</v>
      </c>
      <c r="X7" s="87">
        <f t="shared" si="7"/>
        <v>71.77312775942448</v>
      </c>
      <c r="Y7" s="42">
        <v>58164.422438</v>
      </c>
      <c r="Z7" s="43">
        <v>30936.943486</v>
      </c>
      <c r="AA7" s="87">
        <f t="shared" si="8"/>
        <v>88.00959591991156</v>
      </c>
      <c r="AB7" s="42">
        <v>62850.74684600001</v>
      </c>
      <c r="AC7" s="43">
        <v>37307.589153</v>
      </c>
      <c r="AD7" s="43">
        <f t="shared" si="9"/>
        <v>68.46638518572304</v>
      </c>
      <c r="AE7" s="42">
        <v>66766.60962099998</v>
      </c>
      <c r="AF7" s="43">
        <v>41412.854517</v>
      </c>
      <c r="AG7" s="43">
        <f t="shared" si="10"/>
        <v>61.22194521411763</v>
      </c>
      <c r="AH7" s="42"/>
      <c r="AI7" s="43">
        <v>43787.336866</v>
      </c>
      <c r="AJ7" s="43">
        <f t="shared" si="11"/>
        <v>-100</v>
      </c>
      <c r="AK7" s="84"/>
      <c r="AL7" s="43">
        <v>48642.746585</v>
      </c>
      <c r="AM7" s="43">
        <f t="shared" si="12"/>
        <v>-100</v>
      </c>
    </row>
    <row r="8" spans="1:39" s="21" customFormat="1" ht="21.75" customHeight="1">
      <c r="A8" s="44"/>
      <c r="B8" s="50" t="s">
        <v>44</v>
      </c>
      <c r="C8" s="51"/>
      <c r="D8" s="48">
        <f>SUM(D6:D7)</f>
        <v>13716.1057910008</v>
      </c>
      <c r="E8" s="49">
        <v>9200.67</v>
      </c>
      <c r="F8" s="49">
        <f t="shared" si="1"/>
        <v>49.077249711171035</v>
      </c>
      <c r="G8" s="48">
        <f>SUM(G6:G7)</f>
        <v>28166.0569819994</v>
      </c>
      <c r="H8" s="49">
        <v>18629.3433089994</v>
      </c>
      <c r="I8" s="49">
        <f t="shared" si="2"/>
        <v>51.191893964362336</v>
      </c>
      <c r="J8" s="48">
        <f>SUM(J6:J7)</f>
        <v>41493.0091199991</v>
      </c>
      <c r="K8" s="49">
        <v>27394.737657</v>
      </c>
      <c r="L8" s="49">
        <f t="shared" si="3"/>
        <v>51.46342936194046</v>
      </c>
      <c r="M8" s="48">
        <f>SUM(M6:M7)</f>
        <v>51231.763136000896</v>
      </c>
      <c r="N8" s="49">
        <v>34922.5012030019</v>
      </c>
      <c r="O8" s="49">
        <f t="shared" si="4"/>
        <v>46.701299652606416</v>
      </c>
      <c r="P8" s="48">
        <f>SUM(P6:P7)</f>
        <v>60325.9056639989</v>
      </c>
      <c r="Q8" s="49">
        <v>40875.4224190004</v>
      </c>
      <c r="R8" s="49">
        <f t="shared" si="5"/>
        <v>47.584788349385214</v>
      </c>
      <c r="S8" s="89">
        <f>SUM(S6:S7)</f>
        <v>69601.1423170018</v>
      </c>
      <c r="T8" s="49">
        <v>43630.2707440014</v>
      </c>
      <c r="U8" s="49">
        <f t="shared" si="6"/>
        <v>59.52489207638267</v>
      </c>
      <c r="V8" s="48">
        <f>SUM(V6:V7)</f>
        <v>78098.5561300022</v>
      </c>
      <c r="W8" s="49">
        <v>54157.3124649989</v>
      </c>
      <c r="X8" s="49">
        <f t="shared" si="7"/>
        <v>44.20685328592733</v>
      </c>
      <c r="Y8" s="48">
        <f>SUM(Y6:Y7)</f>
        <v>86940.2150120031</v>
      </c>
      <c r="Z8" s="49">
        <v>58130.7354029985</v>
      </c>
      <c r="AA8" s="49">
        <f t="shared" si="8"/>
        <v>49.55980585705536</v>
      </c>
      <c r="AB8" s="48">
        <f>SUM(AB6:AB7)</f>
        <v>95870.8855349998</v>
      </c>
      <c r="AC8" s="49">
        <v>68004.6302320002</v>
      </c>
      <c r="AD8" s="49">
        <f t="shared" si="9"/>
        <v>40.976997019074865</v>
      </c>
      <c r="AE8" s="48">
        <f>SUM(AE6:AE7)</f>
        <v>103402.80329399879</v>
      </c>
      <c r="AF8" s="49">
        <v>75593.6636399987</v>
      </c>
      <c r="AG8" s="49">
        <f t="shared" si="10"/>
        <v>36.78765959331742</v>
      </c>
      <c r="AH8" s="48"/>
      <c r="AI8" s="49">
        <v>83076.626866</v>
      </c>
      <c r="AJ8" s="49">
        <f t="shared" si="11"/>
        <v>-100</v>
      </c>
      <c r="AK8" s="89"/>
      <c r="AL8" s="49">
        <v>94072.6332010005</v>
      </c>
      <c r="AM8" s="49">
        <f t="shared" si="12"/>
        <v>-100</v>
      </c>
    </row>
    <row r="9" spans="1:39" s="22" customFormat="1" ht="21.75" customHeight="1">
      <c r="A9" s="52" t="s">
        <v>21</v>
      </c>
      <c r="B9" s="53"/>
      <c r="C9" s="54"/>
      <c r="D9" s="55">
        <v>53563.513102</v>
      </c>
      <c r="E9" s="56"/>
      <c r="F9" s="49" t="e">
        <f t="shared" si="1"/>
        <v>#DIV/0!</v>
      </c>
      <c r="G9" s="55">
        <v>97460.682193</v>
      </c>
      <c r="H9" s="56">
        <v>61228.776544</v>
      </c>
      <c r="I9" s="56">
        <f t="shared" si="2"/>
        <v>59.17463600299634</v>
      </c>
      <c r="J9" s="55">
        <v>116707.269058</v>
      </c>
      <c r="K9" s="56">
        <v>87179.834</v>
      </c>
      <c r="L9" s="56">
        <f t="shared" si="3"/>
        <v>33.86957017835111</v>
      </c>
      <c r="M9" s="55">
        <v>123683.004297</v>
      </c>
      <c r="N9" s="56">
        <v>94301.484187</v>
      </c>
      <c r="O9" s="56">
        <f t="shared" si="4"/>
        <v>31.157007085632298</v>
      </c>
      <c r="P9" s="82">
        <v>128246.788252</v>
      </c>
      <c r="Q9" s="56">
        <v>99370.178472</v>
      </c>
      <c r="R9" s="56">
        <f t="shared" si="5"/>
        <v>29.059633608423773</v>
      </c>
      <c r="S9" s="82">
        <v>148022.080205</v>
      </c>
      <c r="T9" s="56">
        <v>105784.218928</v>
      </c>
      <c r="U9" s="56">
        <f t="shared" si="6"/>
        <v>39.92831984300834</v>
      </c>
      <c r="V9" s="55">
        <v>152136.269459</v>
      </c>
      <c r="W9" s="56">
        <v>114143.023135</v>
      </c>
      <c r="X9" s="56">
        <f t="shared" si="7"/>
        <v>33.285649249945294</v>
      </c>
      <c r="Y9" s="55">
        <v>157916.966563</v>
      </c>
      <c r="Z9" s="56">
        <v>122685.828315</v>
      </c>
      <c r="AA9" s="56">
        <f t="shared" si="8"/>
        <v>28.716550828953814</v>
      </c>
      <c r="AB9" s="55">
        <v>163834.19187100002</v>
      </c>
      <c r="AC9" s="56">
        <v>133486.915426</v>
      </c>
      <c r="AD9" s="56">
        <f t="shared" si="9"/>
        <v>22.734270507451637</v>
      </c>
      <c r="AE9" s="55">
        <v>168362.44152000002</v>
      </c>
      <c r="AF9" s="56">
        <v>143051.861826</v>
      </c>
      <c r="AG9" s="56">
        <f t="shared" si="10"/>
        <v>17.693289252527407</v>
      </c>
      <c r="AH9" s="55"/>
      <c r="AI9" s="56">
        <v>148453.135005</v>
      </c>
      <c r="AJ9" s="56">
        <f t="shared" si="11"/>
        <v>-100</v>
      </c>
      <c r="AK9" s="82"/>
      <c r="AL9" s="56">
        <v>154322.754697</v>
      </c>
      <c r="AM9" s="56">
        <f t="shared" si="12"/>
        <v>-100</v>
      </c>
    </row>
    <row r="10" spans="1:39" ht="21.75" customHeight="1">
      <c r="A10" s="40" t="s">
        <v>134</v>
      </c>
      <c r="B10" s="57"/>
      <c r="C10" s="41"/>
      <c r="D10" s="42">
        <v>9934</v>
      </c>
      <c r="E10" s="58">
        <v>8390</v>
      </c>
      <c r="F10" s="43">
        <f aca="true" t="shared" si="13" ref="F10:F22">SUM(D10-E10)/E10*100</f>
        <v>18.40286054827175</v>
      </c>
      <c r="G10" s="42">
        <v>10864</v>
      </c>
      <c r="H10" s="43">
        <v>8470</v>
      </c>
      <c r="I10" s="43">
        <f aca="true" t="shared" si="14" ref="I10:I22">SUM(G10-H10)/H10*100</f>
        <v>28.264462809917358</v>
      </c>
      <c r="J10" s="83">
        <v>10193</v>
      </c>
      <c r="K10" s="43">
        <v>8291</v>
      </c>
      <c r="L10" s="43">
        <f aca="true" t="shared" si="15" ref="L10:L22">SUM(J10-K10)/K10*100</f>
        <v>22.940537932698106</v>
      </c>
      <c r="M10" s="83">
        <v>9819</v>
      </c>
      <c r="N10" s="4">
        <v>8956</v>
      </c>
      <c r="O10" s="43">
        <f aca="true" t="shared" si="16" ref="O10:O22">SUM(M10-N10)/N10*100</f>
        <v>9.635998213488165</v>
      </c>
      <c r="P10" s="83">
        <v>10954</v>
      </c>
      <c r="Q10" s="4">
        <v>8932</v>
      </c>
      <c r="R10" s="43">
        <f aca="true" t="shared" si="17" ref="R10:R22">SUM(P10-Q10)/Q10*100</f>
        <v>22.63770712046574</v>
      </c>
      <c r="S10" s="84">
        <v>11832</v>
      </c>
      <c r="T10" s="4">
        <v>9264</v>
      </c>
      <c r="U10" s="43">
        <f aca="true" t="shared" si="18" ref="U10:U22">SUM(S10-T10)/T10*100</f>
        <v>27.72020725388601</v>
      </c>
      <c r="V10" s="83">
        <v>12014</v>
      </c>
      <c r="W10" s="4">
        <v>8791</v>
      </c>
      <c r="X10" s="87">
        <f aca="true" t="shared" si="19" ref="X10:X22">SUM(V10-W10)/W10*100</f>
        <v>36.66249573427368</v>
      </c>
      <c r="Y10" s="83">
        <v>13065</v>
      </c>
      <c r="Z10" s="4">
        <v>9151</v>
      </c>
      <c r="AA10" s="87">
        <f aca="true" t="shared" si="20" ref="AA10:AA22">SUM(Y10-Z10)/Z10*100</f>
        <v>42.77128182712272</v>
      </c>
      <c r="AB10" s="94">
        <v>13593</v>
      </c>
      <c r="AC10" s="4">
        <v>9025</v>
      </c>
      <c r="AD10" s="43">
        <f aca="true" t="shared" si="21" ref="AD10:AD22">SUM(AB10-AC10)/AC10*100</f>
        <v>50.61495844875347</v>
      </c>
      <c r="AE10" s="83">
        <v>13206</v>
      </c>
      <c r="AF10" s="4">
        <v>10169</v>
      </c>
      <c r="AG10" s="43">
        <f aca="true" t="shared" si="22" ref="AG10:AG22">SUM(AE10-AF10)/AF10*100</f>
        <v>29.86527682171305</v>
      </c>
      <c r="AH10" s="83"/>
      <c r="AI10" s="4">
        <v>10378</v>
      </c>
      <c r="AJ10" s="43">
        <f aca="true" t="shared" si="23" ref="AJ10:AJ22">SUM(AH10-AI10)/AI10*100</f>
        <v>-100</v>
      </c>
      <c r="AK10" s="84"/>
      <c r="AL10" s="4">
        <v>10350</v>
      </c>
      <c r="AM10" s="43">
        <f aca="true" t="shared" si="24" ref="AM10:AM22">SUM(AK10-AL10)/AL10*100</f>
        <v>-100</v>
      </c>
    </row>
    <row r="11" spans="1:39" ht="21.75" customHeight="1">
      <c r="A11" s="40" t="s">
        <v>135</v>
      </c>
      <c r="B11" s="57"/>
      <c r="C11" s="41"/>
      <c r="D11" s="42">
        <v>32628.859056</v>
      </c>
      <c r="E11" s="43">
        <v>18182.175703</v>
      </c>
      <c r="F11" s="43">
        <f t="shared" si="13"/>
        <v>79.45519606114215</v>
      </c>
      <c r="G11" s="42">
        <v>44883.14698</v>
      </c>
      <c r="H11" s="43">
        <v>27997.453726</v>
      </c>
      <c r="I11" s="43">
        <f t="shared" si="14"/>
        <v>60.31153196734815</v>
      </c>
      <c r="J11" s="42">
        <v>61921.271356</v>
      </c>
      <c r="K11" s="43">
        <v>41478.563355</v>
      </c>
      <c r="L11" s="43">
        <f t="shared" si="15"/>
        <v>49.28499530236442</v>
      </c>
      <c r="M11" s="42">
        <v>68250.394276</v>
      </c>
      <c r="N11" s="43">
        <v>46893.010842</v>
      </c>
      <c r="O11" s="43">
        <f t="shared" si="16"/>
        <v>45.54491820958346</v>
      </c>
      <c r="P11" s="42">
        <v>76619.515128</v>
      </c>
      <c r="Q11" s="43">
        <v>53299.645823</v>
      </c>
      <c r="R11" s="43">
        <f t="shared" si="17"/>
        <v>43.75239074278605</v>
      </c>
      <c r="S11" s="84">
        <v>91098.806107</v>
      </c>
      <c r="T11" s="43">
        <v>63352.491294</v>
      </c>
      <c r="U11" s="43">
        <f t="shared" si="18"/>
        <v>43.79672250651933</v>
      </c>
      <c r="V11" s="42">
        <v>99567.458765</v>
      </c>
      <c r="W11" s="43">
        <v>70681.581254</v>
      </c>
      <c r="X11" s="43">
        <f t="shared" si="19"/>
        <v>40.86761642640146</v>
      </c>
      <c r="Y11" s="42">
        <v>111074.546198</v>
      </c>
      <c r="Z11" s="43">
        <v>78410.929977</v>
      </c>
      <c r="AA11" s="43">
        <f t="shared" si="20"/>
        <v>41.65696827034329</v>
      </c>
      <c r="AB11" s="42">
        <v>123679.15169500002</v>
      </c>
      <c r="AC11" s="43">
        <v>87574.611198</v>
      </c>
      <c r="AD11" s="43">
        <f t="shared" si="21"/>
        <v>41.227177606726926</v>
      </c>
      <c r="AE11" s="42">
        <v>132717.997975</v>
      </c>
      <c r="AF11" s="43">
        <v>94803.104594</v>
      </c>
      <c r="AG11" s="43">
        <f t="shared" si="22"/>
        <v>39.99330353512452</v>
      </c>
      <c r="AH11" s="42"/>
      <c r="AI11" s="43">
        <v>99252.064607</v>
      </c>
      <c r="AJ11" s="43">
        <f t="shared" si="23"/>
        <v>-100</v>
      </c>
      <c r="AK11" s="84"/>
      <c r="AL11" s="43">
        <v>103511.541749</v>
      </c>
      <c r="AM11" s="43">
        <f t="shared" si="24"/>
        <v>-100</v>
      </c>
    </row>
    <row r="12" spans="1:39" ht="21.75" customHeight="1">
      <c r="A12" s="40" t="s">
        <v>136</v>
      </c>
      <c r="B12" s="57"/>
      <c r="C12" s="41"/>
      <c r="D12" s="42">
        <v>166.033908</v>
      </c>
      <c r="E12" s="43">
        <v>3274.492651</v>
      </c>
      <c r="F12" s="43">
        <f t="shared" si="13"/>
        <v>-94.92947684737375</v>
      </c>
      <c r="G12" s="42">
        <v>665.073141</v>
      </c>
      <c r="H12" s="43">
        <v>3895.26014</v>
      </c>
      <c r="I12" s="43">
        <f t="shared" si="14"/>
        <v>-82.92609178600328</v>
      </c>
      <c r="J12" s="42">
        <v>1477.958229</v>
      </c>
      <c r="K12" s="43">
        <v>5041.437849</v>
      </c>
      <c r="L12" s="43">
        <f t="shared" si="15"/>
        <v>-70.68379551097388</v>
      </c>
      <c r="M12" s="42">
        <v>5271.712037</v>
      </c>
      <c r="N12" s="43">
        <v>6657.125584</v>
      </c>
      <c r="O12" s="43">
        <f t="shared" si="16"/>
        <v>-20.81098710725479</v>
      </c>
      <c r="P12" s="42">
        <v>5504.907097</v>
      </c>
      <c r="Q12" s="43">
        <v>7155.905893</v>
      </c>
      <c r="R12" s="43">
        <f t="shared" si="17"/>
        <v>-23.071834938676712</v>
      </c>
      <c r="S12" s="84">
        <v>5848.079461</v>
      </c>
      <c r="T12" s="43">
        <v>8130.017655</v>
      </c>
      <c r="U12" s="43">
        <f t="shared" si="18"/>
        <v>-28.068059515179485</v>
      </c>
      <c r="V12" s="42">
        <v>6015.472829</v>
      </c>
      <c r="W12" s="43">
        <v>8294.443562</v>
      </c>
      <c r="X12" s="43">
        <f t="shared" si="19"/>
        <v>-27.475872443581768</v>
      </c>
      <c r="Y12" s="42">
        <v>6209.027509</v>
      </c>
      <c r="Z12" s="43">
        <v>8474.619772</v>
      </c>
      <c r="AA12" s="43">
        <f t="shared" si="20"/>
        <v>-26.73385147597393</v>
      </c>
      <c r="AB12" s="42">
        <v>6495.568744</v>
      </c>
      <c r="AC12" s="43">
        <v>9215.446509</v>
      </c>
      <c r="AD12" s="43">
        <f t="shared" si="21"/>
        <v>-29.514335114893342</v>
      </c>
      <c r="AE12" s="42">
        <v>6747.086340000002</v>
      </c>
      <c r="AF12" s="43">
        <v>12322.918217</v>
      </c>
      <c r="AG12" s="43">
        <f t="shared" si="22"/>
        <v>-45.247657890871146</v>
      </c>
      <c r="AH12" s="42"/>
      <c r="AI12" s="43">
        <v>12549.792277</v>
      </c>
      <c r="AJ12" s="43">
        <f t="shared" si="23"/>
        <v>-100</v>
      </c>
      <c r="AK12" s="84"/>
      <c r="AL12" s="43">
        <v>12651.53249</v>
      </c>
      <c r="AM12" s="43">
        <f t="shared" si="24"/>
        <v>-100</v>
      </c>
    </row>
    <row r="13" spans="1:39" ht="21.75" customHeight="1">
      <c r="A13" s="40" t="s">
        <v>137</v>
      </c>
      <c r="B13" s="57"/>
      <c r="C13" s="41"/>
      <c r="D13" s="42">
        <v>37529.390526</v>
      </c>
      <c r="E13" s="43">
        <v>21275.233757</v>
      </c>
      <c r="F13" s="43">
        <f t="shared" si="13"/>
        <v>76.3994274030105</v>
      </c>
      <c r="G13" s="42">
        <v>78200.352086</v>
      </c>
      <c r="H13" s="43">
        <v>51288.626558</v>
      </c>
      <c r="I13" s="43">
        <f t="shared" si="14"/>
        <v>52.47113704159485</v>
      </c>
      <c r="J13" s="42">
        <v>90537.180239</v>
      </c>
      <c r="K13" s="43">
        <v>73126.006247</v>
      </c>
      <c r="L13" s="43">
        <f t="shared" si="15"/>
        <v>23.809824829199243</v>
      </c>
      <c r="M13" s="42">
        <v>93277.428315</v>
      </c>
      <c r="N13" s="43">
        <v>77422.23535</v>
      </c>
      <c r="O13" s="43">
        <f t="shared" si="16"/>
        <v>20.478862297535038</v>
      </c>
      <c r="P13" s="42">
        <v>95167.441359</v>
      </c>
      <c r="Q13" s="43">
        <v>81768.187401</v>
      </c>
      <c r="R13" s="43">
        <f t="shared" si="17"/>
        <v>16.386879034371418</v>
      </c>
      <c r="S13" s="84">
        <v>109703.384214</v>
      </c>
      <c r="T13" s="43">
        <v>85485.076913</v>
      </c>
      <c r="U13" s="43">
        <f t="shared" si="18"/>
        <v>28.33045038451273</v>
      </c>
      <c r="V13" s="42">
        <v>112083.886251</v>
      </c>
      <c r="W13" s="43">
        <v>91096.278796</v>
      </c>
      <c r="X13" s="43">
        <f t="shared" si="19"/>
        <v>23.038929506659017</v>
      </c>
      <c r="Y13" s="42">
        <v>113641.722316</v>
      </c>
      <c r="Z13" s="43">
        <v>98085.826135</v>
      </c>
      <c r="AA13" s="43">
        <f t="shared" si="20"/>
        <v>15.859474089140784</v>
      </c>
      <c r="AB13" s="42">
        <v>115441.685195</v>
      </c>
      <c r="AC13" s="43">
        <v>106148.83459</v>
      </c>
      <c r="AD13" s="43">
        <f t="shared" si="21"/>
        <v>8.754547933468745</v>
      </c>
      <c r="AE13" s="42">
        <v>117248.212673</v>
      </c>
      <c r="AF13" s="43">
        <v>111539.383377</v>
      </c>
      <c r="AG13" s="43">
        <f t="shared" si="22"/>
        <v>5.118218447294363</v>
      </c>
      <c r="AH13" s="42"/>
      <c r="AI13" s="43">
        <v>116419.326125</v>
      </c>
      <c r="AJ13" s="43">
        <f t="shared" si="23"/>
        <v>-100</v>
      </c>
      <c r="AK13" s="84"/>
      <c r="AL13" s="43">
        <v>121802.310163</v>
      </c>
      <c r="AM13" s="43">
        <f t="shared" si="24"/>
        <v>-100</v>
      </c>
    </row>
    <row r="14" spans="1:39" s="23" customFormat="1" ht="21.75" customHeight="1">
      <c r="A14" s="59" t="s">
        <v>138</v>
      </c>
      <c r="B14" s="60"/>
      <c r="C14" s="61"/>
      <c r="D14" s="62">
        <v>5958.947013</v>
      </c>
      <c r="E14" s="63">
        <v>3226.544556</v>
      </c>
      <c r="F14" s="63">
        <f t="shared" si="13"/>
        <v>84.68509916960217</v>
      </c>
      <c r="G14" s="62">
        <v>15612.253478</v>
      </c>
      <c r="H14" s="63">
        <v>8326.808865</v>
      </c>
      <c r="I14" s="63">
        <f t="shared" si="14"/>
        <v>87.49383744861542</v>
      </c>
      <c r="J14" s="62">
        <v>22203.15213</v>
      </c>
      <c r="K14" s="63">
        <v>11777.457318</v>
      </c>
      <c r="L14" s="63">
        <f t="shared" si="15"/>
        <v>88.52245888478794</v>
      </c>
      <c r="M14" s="63">
        <v>27313.679808</v>
      </c>
      <c r="N14" s="63">
        <v>13649.932884</v>
      </c>
      <c r="O14" s="63">
        <f t="shared" si="16"/>
        <v>100.10120225584546</v>
      </c>
      <c r="P14" s="63">
        <v>31237.131748</v>
      </c>
      <c r="Q14" s="63">
        <v>15115.53</v>
      </c>
      <c r="R14" s="63">
        <f t="shared" si="17"/>
        <v>106.65588138821462</v>
      </c>
      <c r="S14" s="91">
        <v>34877.428929</v>
      </c>
      <c r="T14" s="63">
        <v>13699.915506</v>
      </c>
      <c r="U14" s="63">
        <f t="shared" si="18"/>
        <v>154.58134332087758</v>
      </c>
      <c r="V14" s="63">
        <v>38401.213437</v>
      </c>
      <c r="W14" s="63">
        <v>18912.423289</v>
      </c>
      <c r="X14" s="63">
        <f t="shared" si="19"/>
        <v>103.04755688994776</v>
      </c>
      <c r="Y14" s="63">
        <v>42014.512492</v>
      </c>
      <c r="Z14" s="63">
        <v>17607.932435</v>
      </c>
      <c r="AA14" s="63">
        <f t="shared" si="20"/>
        <v>138.6112773154789</v>
      </c>
      <c r="AB14" s="63">
        <v>45210.58672200001</v>
      </c>
      <c r="AC14" s="63">
        <v>22817.92</v>
      </c>
      <c r="AD14" s="63">
        <f t="shared" si="21"/>
        <v>98.13631883186554</v>
      </c>
      <c r="AE14" s="63">
        <v>47887.80466</v>
      </c>
      <c r="AF14" s="63">
        <v>24846.439025</v>
      </c>
      <c r="AG14" s="63">
        <f t="shared" si="22"/>
        <v>92.73508212511351</v>
      </c>
      <c r="AH14" s="63"/>
      <c r="AI14" s="63">
        <v>26577.167981</v>
      </c>
      <c r="AJ14" s="63">
        <f t="shared" si="23"/>
        <v>-100</v>
      </c>
      <c r="AK14" s="91"/>
      <c r="AL14" s="63">
        <v>29295.050401</v>
      </c>
      <c r="AM14" s="63">
        <f t="shared" si="24"/>
        <v>-100</v>
      </c>
    </row>
    <row r="15" spans="1:39" s="23" customFormat="1" ht="21.75" customHeight="1">
      <c r="A15" s="59" t="s">
        <v>139</v>
      </c>
      <c r="B15" s="60"/>
      <c r="C15" s="61"/>
      <c r="D15" s="62">
        <v>17712.788273</v>
      </c>
      <c r="E15" s="63">
        <v>18876.211964</v>
      </c>
      <c r="F15" s="63">
        <f t="shared" si="13"/>
        <v>-6.163438370043936</v>
      </c>
      <c r="G15" s="62">
        <v>44286.179636</v>
      </c>
      <c r="H15" s="63">
        <v>37665.816194</v>
      </c>
      <c r="I15" s="63">
        <f t="shared" si="14"/>
        <v>17.57658298947096</v>
      </c>
      <c r="J15" s="62">
        <v>54872.098364</v>
      </c>
      <c r="K15" s="63">
        <v>47051.245513</v>
      </c>
      <c r="L15" s="63">
        <f t="shared" si="15"/>
        <v>16.621988994614682</v>
      </c>
      <c r="M15" s="63">
        <v>58522.207706</v>
      </c>
      <c r="N15" s="63">
        <v>49701.498578</v>
      </c>
      <c r="O15" s="63">
        <f t="shared" si="16"/>
        <v>17.747370562996313</v>
      </c>
      <c r="P15" s="63">
        <v>61182.468115</v>
      </c>
      <c r="Q15" s="63">
        <v>51918.13</v>
      </c>
      <c r="R15" s="63">
        <f t="shared" si="17"/>
        <v>17.844129045094665</v>
      </c>
      <c r="S15" s="91">
        <v>65416.646616</v>
      </c>
      <c r="T15" s="63">
        <v>54449.617308</v>
      </c>
      <c r="U15" s="63">
        <f t="shared" si="18"/>
        <v>20.14160952861035</v>
      </c>
      <c r="V15" s="63">
        <v>68972.757467</v>
      </c>
      <c r="W15" s="63">
        <v>57075.947682</v>
      </c>
      <c r="X15" s="63">
        <f t="shared" si="19"/>
        <v>20.843823481098138</v>
      </c>
      <c r="Y15" s="63">
        <v>72857.616535</v>
      </c>
      <c r="Z15" s="63">
        <v>60304.900434</v>
      </c>
      <c r="AA15" s="63">
        <f t="shared" si="20"/>
        <v>20.81541634371516</v>
      </c>
      <c r="AB15" s="63">
        <v>76576.739525</v>
      </c>
      <c r="AC15" s="63">
        <v>62581.03</v>
      </c>
      <c r="AD15" s="63">
        <f t="shared" si="21"/>
        <v>22.364140579022106</v>
      </c>
      <c r="AE15" s="63">
        <v>79721.97523099999</v>
      </c>
      <c r="AF15" s="63">
        <v>64702.690381</v>
      </c>
      <c r="AG15" s="63">
        <f t="shared" si="22"/>
        <v>23.212767137748592</v>
      </c>
      <c r="AH15" s="63"/>
      <c r="AI15" s="63">
        <v>66966.203715</v>
      </c>
      <c r="AJ15" s="63">
        <f t="shared" si="23"/>
        <v>-100</v>
      </c>
      <c r="AK15" s="91"/>
      <c r="AL15" s="63">
        <v>71586.718232</v>
      </c>
      <c r="AM15" s="63">
        <f t="shared" si="24"/>
        <v>-100</v>
      </c>
    </row>
    <row r="16" spans="1:39" s="24" customFormat="1" ht="21.75" customHeight="1">
      <c r="A16" s="64" t="s">
        <v>140</v>
      </c>
      <c r="B16" s="65"/>
      <c r="C16" s="66"/>
      <c r="D16" s="67">
        <v>122.959213</v>
      </c>
      <c r="E16" s="68">
        <v>212</v>
      </c>
      <c r="F16" s="68">
        <f t="shared" si="13"/>
        <v>-42.00037122641509</v>
      </c>
      <c r="G16" s="67">
        <v>142.953947</v>
      </c>
      <c r="H16" s="68">
        <v>222.43759</v>
      </c>
      <c r="I16" s="68">
        <f t="shared" si="14"/>
        <v>-35.733008526121864</v>
      </c>
      <c r="J16" s="67">
        <v>194.051383</v>
      </c>
      <c r="K16" s="68">
        <v>297.02</v>
      </c>
      <c r="L16" s="68">
        <f t="shared" si="15"/>
        <v>-34.66723351962831</v>
      </c>
      <c r="M16" s="67">
        <v>221.028197</v>
      </c>
      <c r="N16" s="68">
        <v>338.93</v>
      </c>
      <c r="O16" s="68">
        <f t="shared" si="16"/>
        <v>-34.786475968489064</v>
      </c>
      <c r="P16" s="67">
        <v>413.771509</v>
      </c>
      <c r="Q16" s="68">
        <v>585.65</v>
      </c>
      <c r="R16" s="68">
        <f t="shared" si="17"/>
        <v>-29.34832937761462</v>
      </c>
      <c r="S16" s="92">
        <v>572.71364918</v>
      </c>
      <c r="T16" s="68">
        <v>727.339498</v>
      </c>
      <c r="U16" s="68">
        <f t="shared" si="18"/>
        <v>-21.25910241987162</v>
      </c>
      <c r="V16" s="67">
        <v>603.081308</v>
      </c>
      <c r="W16" s="68">
        <v>815.682508</v>
      </c>
      <c r="X16" s="68">
        <f t="shared" si="19"/>
        <v>-26.06420977707174</v>
      </c>
      <c r="Y16" s="67">
        <v>692.469499</v>
      </c>
      <c r="Z16" s="68">
        <v>859.152563</v>
      </c>
      <c r="AA16" s="68">
        <f t="shared" si="20"/>
        <v>-19.40086908639065</v>
      </c>
      <c r="AB16" s="67">
        <v>719.104148</v>
      </c>
      <c r="AC16" s="68">
        <v>893.68</v>
      </c>
      <c r="AD16" s="68">
        <f t="shared" si="21"/>
        <v>-19.534492435771188</v>
      </c>
      <c r="AE16" s="67">
        <v>749.0331540000001</v>
      </c>
      <c r="AF16" s="68">
        <v>937.47149</v>
      </c>
      <c r="AG16" s="68">
        <f t="shared" si="22"/>
        <v>-20.10070044903445</v>
      </c>
      <c r="AH16" s="67"/>
      <c r="AI16" s="68">
        <v>987.62</v>
      </c>
      <c r="AJ16" s="68">
        <f t="shared" si="23"/>
        <v>-100</v>
      </c>
      <c r="AK16" s="92"/>
      <c r="AL16" s="68">
        <v>1037.281503</v>
      </c>
      <c r="AM16" s="68">
        <f t="shared" si="24"/>
        <v>-100</v>
      </c>
    </row>
    <row r="17" spans="1:39" s="24" customFormat="1" ht="21.75" customHeight="1">
      <c r="A17" s="69" t="s">
        <v>141</v>
      </c>
      <c r="B17" s="70"/>
      <c r="C17" s="71"/>
      <c r="D17" s="67">
        <v>8339.467977</v>
      </c>
      <c r="E17" s="68">
        <v>6910.92783</v>
      </c>
      <c r="F17" s="68">
        <f t="shared" si="13"/>
        <v>20.670743236512727</v>
      </c>
      <c r="G17" s="67">
        <v>14227.560459</v>
      </c>
      <c r="H17" s="68">
        <v>11931.546642</v>
      </c>
      <c r="I17" s="68">
        <f t="shared" si="14"/>
        <v>19.24322039623806</v>
      </c>
      <c r="J17" s="67">
        <v>20861.788929</v>
      </c>
      <c r="K17" s="68">
        <v>17936</v>
      </c>
      <c r="L17" s="68">
        <f t="shared" si="15"/>
        <v>16.312382521186432</v>
      </c>
      <c r="M17" s="67">
        <v>26963.861441</v>
      </c>
      <c r="N17" s="68">
        <v>23398.746189</v>
      </c>
      <c r="O17" s="68">
        <f t="shared" si="16"/>
        <v>15.236351654072807</v>
      </c>
      <c r="P17" s="67">
        <v>31935.785813</v>
      </c>
      <c r="Q17" s="68">
        <v>27981.14</v>
      </c>
      <c r="R17" s="68">
        <f t="shared" si="17"/>
        <v>14.133254803056627</v>
      </c>
      <c r="S17" s="92">
        <v>36810.000377</v>
      </c>
      <c r="T17" s="68">
        <v>32500.030247</v>
      </c>
      <c r="U17" s="68">
        <f t="shared" si="18"/>
        <v>13.26143421173536</v>
      </c>
      <c r="V17" s="67">
        <v>41578.957793</v>
      </c>
      <c r="W17" s="68">
        <v>37121.833324</v>
      </c>
      <c r="X17" s="68">
        <f t="shared" si="19"/>
        <v>12.006746622932502</v>
      </c>
      <c r="Y17" s="67">
        <v>46648.12457</v>
      </c>
      <c r="Z17" s="68">
        <v>41803.845776</v>
      </c>
      <c r="AA17" s="68">
        <f t="shared" si="20"/>
        <v>11.588117562095556</v>
      </c>
      <c r="AB17" s="67">
        <v>52800.38984199999</v>
      </c>
      <c r="AC17" s="68">
        <v>47378.098661</v>
      </c>
      <c r="AD17" s="68">
        <f t="shared" si="21"/>
        <v>11.444720945425837</v>
      </c>
      <c r="AE17" s="67">
        <v>58070.26628099997</v>
      </c>
      <c r="AF17" s="68">
        <v>52025.687803</v>
      </c>
      <c r="AG17" s="68">
        <f t="shared" si="22"/>
        <v>11.618449910529415</v>
      </c>
      <c r="AH17" s="67"/>
      <c r="AI17" s="68">
        <v>57207.2</v>
      </c>
      <c r="AJ17" s="68">
        <f t="shared" si="23"/>
        <v>-100</v>
      </c>
      <c r="AK17" s="92"/>
      <c r="AL17" s="68">
        <v>63996.371758</v>
      </c>
      <c r="AM17" s="68">
        <f t="shared" si="24"/>
        <v>-100</v>
      </c>
    </row>
    <row r="18" spans="1:39" s="24" customFormat="1" ht="21.75" customHeight="1">
      <c r="A18" s="72" t="s">
        <v>142</v>
      </c>
      <c r="B18" s="73"/>
      <c r="C18" s="71" t="s">
        <v>143</v>
      </c>
      <c r="D18" s="74">
        <v>16098</v>
      </c>
      <c r="E18" s="75">
        <v>19138</v>
      </c>
      <c r="F18" s="68">
        <f t="shared" si="13"/>
        <v>-15.88462744278399</v>
      </c>
      <c r="G18" s="74">
        <v>17678</v>
      </c>
      <c r="H18" s="75">
        <v>34333</v>
      </c>
      <c r="I18" s="68">
        <f t="shared" si="14"/>
        <v>-48.510179710482625</v>
      </c>
      <c r="J18" s="74">
        <v>22546</v>
      </c>
      <c r="K18" s="75">
        <v>44338</v>
      </c>
      <c r="L18" s="68">
        <f t="shared" si="15"/>
        <v>-49.14971356398575</v>
      </c>
      <c r="M18" s="74">
        <v>26958</v>
      </c>
      <c r="N18" s="75">
        <v>56362</v>
      </c>
      <c r="O18" s="68">
        <f t="shared" si="16"/>
        <v>-52.16990170682375</v>
      </c>
      <c r="P18" s="74">
        <v>31324</v>
      </c>
      <c r="Q18" s="75">
        <v>67164</v>
      </c>
      <c r="R18" s="68">
        <f t="shared" si="17"/>
        <v>-53.361920076231314</v>
      </c>
      <c r="S18" s="93">
        <v>35449</v>
      </c>
      <c r="T18" s="75">
        <v>77066</v>
      </c>
      <c r="U18" s="68">
        <f t="shared" si="18"/>
        <v>-54.001764721148106</v>
      </c>
      <c r="V18" s="67">
        <v>40257</v>
      </c>
      <c r="W18" s="75">
        <v>87982</v>
      </c>
      <c r="X18" s="68">
        <f t="shared" si="19"/>
        <v>-54.24404991930167</v>
      </c>
      <c r="Y18" s="67">
        <v>46789</v>
      </c>
      <c r="Z18" s="75">
        <v>99359</v>
      </c>
      <c r="AA18" s="68">
        <f t="shared" si="20"/>
        <v>-52.909147636349</v>
      </c>
      <c r="AB18" s="67">
        <v>54990</v>
      </c>
      <c r="AC18" s="75">
        <v>113836</v>
      </c>
      <c r="AD18" s="68">
        <f t="shared" si="21"/>
        <v>-51.69366457008328</v>
      </c>
      <c r="AE18" s="67">
        <v>61076</v>
      </c>
      <c r="AF18" s="75">
        <v>126449</v>
      </c>
      <c r="AG18" s="68">
        <f t="shared" si="22"/>
        <v>-51.69910398658748</v>
      </c>
      <c r="AH18" s="67"/>
      <c r="AI18" s="75">
        <v>139933</v>
      </c>
      <c r="AJ18" s="68">
        <f t="shared" si="23"/>
        <v>-100</v>
      </c>
      <c r="AK18" s="93"/>
      <c r="AL18" s="75">
        <v>184538</v>
      </c>
      <c r="AM18" s="68">
        <f t="shared" si="24"/>
        <v>-100</v>
      </c>
    </row>
    <row r="19" spans="1:39" s="24" customFormat="1" ht="21.75" customHeight="1">
      <c r="A19" s="76"/>
      <c r="B19" s="77"/>
      <c r="C19" s="78" t="s">
        <v>71</v>
      </c>
      <c r="D19" s="67">
        <v>2003.801347</v>
      </c>
      <c r="E19" s="68">
        <v>3214.874216</v>
      </c>
      <c r="F19" s="68">
        <f t="shared" si="13"/>
        <v>-37.67092544313715</v>
      </c>
      <c r="G19" s="67">
        <v>2998.874648</v>
      </c>
      <c r="H19" s="68">
        <v>5247.770337</v>
      </c>
      <c r="I19" s="68">
        <f t="shared" si="14"/>
        <v>-42.85430848876723</v>
      </c>
      <c r="J19" s="67">
        <v>3775.901968</v>
      </c>
      <c r="K19" s="68">
        <v>7439.12</v>
      </c>
      <c r="L19" s="68">
        <f t="shared" si="15"/>
        <v>-49.242625901988404</v>
      </c>
      <c r="M19" s="67">
        <v>4487.038627</v>
      </c>
      <c r="N19" s="68">
        <v>9495.553899</v>
      </c>
      <c r="O19" s="68">
        <f t="shared" si="16"/>
        <v>-52.74589903099238</v>
      </c>
      <c r="P19" s="67">
        <v>5224.215144</v>
      </c>
      <c r="Q19" s="68">
        <v>11322.462243</v>
      </c>
      <c r="R19" s="68">
        <f t="shared" si="17"/>
        <v>-53.85972563317824</v>
      </c>
      <c r="S19" s="92">
        <v>5952.17528234</v>
      </c>
      <c r="T19" s="68">
        <v>13010.707155</v>
      </c>
      <c r="U19" s="68">
        <f t="shared" si="18"/>
        <v>-54.25171582581822</v>
      </c>
      <c r="V19" s="67">
        <v>6733.638981</v>
      </c>
      <c r="W19" s="68">
        <v>14884.73234</v>
      </c>
      <c r="X19" s="68">
        <f t="shared" si="19"/>
        <v>-54.761437241941024</v>
      </c>
      <c r="Y19" s="67">
        <v>7827.108515</v>
      </c>
      <c r="Z19" s="68">
        <v>16807.313527</v>
      </c>
      <c r="AA19" s="68">
        <f t="shared" si="20"/>
        <v>-53.430341485412335</v>
      </c>
      <c r="AB19" s="67">
        <v>9213.973114</v>
      </c>
      <c r="AC19" s="68">
        <v>19310.308811</v>
      </c>
      <c r="AD19" s="68">
        <f t="shared" si="21"/>
        <v>-52.28469309226522</v>
      </c>
      <c r="AE19" s="67">
        <v>10212.024648999999</v>
      </c>
      <c r="AF19" s="68">
        <v>21459.79562</v>
      </c>
      <c r="AG19" s="68">
        <f t="shared" si="22"/>
        <v>-52.413225037974534</v>
      </c>
      <c r="AH19" s="67"/>
      <c r="AI19" s="68">
        <v>23718.44</v>
      </c>
      <c r="AJ19" s="68">
        <f t="shared" si="23"/>
        <v>-100</v>
      </c>
      <c r="AK19" s="92"/>
      <c r="AL19" s="68">
        <v>26582.341585</v>
      </c>
      <c r="AM19" s="68">
        <f t="shared" si="24"/>
        <v>-100</v>
      </c>
    </row>
    <row r="20" spans="1:39" s="24" customFormat="1" ht="21.75" customHeight="1">
      <c r="A20" s="72" t="s">
        <v>144</v>
      </c>
      <c r="B20" s="73"/>
      <c r="C20" s="71" t="s">
        <v>145</v>
      </c>
      <c r="D20" s="67">
        <v>41170</v>
      </c>
      <c r="E20" s="75">
        <v>33642</v>
      </c>
      <c r="F20" s="68">
        <f t="shared" si="13"/>
        <v>22.37679091611676</v>
      </c>
      <c r="G20" s="74">
        <v>70098</v>
      </c>
      <c r="H20" s="75">
        <v>72632</v>
      </c>
      <c r="I20" s="68">
        <f t="shared" si="14"/>
        <v>-3.48882035466461</v>
      </c>
      <c r="J20" s="74">
        <v>102573</v>
      </c>
      <c r="K20" s="75">
        <v>101498</v>
      </c>
      <c r="L20" s="68">
        <f t="shared" si="15"/>
        <v>1.0591341701314312</v>
      </c>
      <c r="M20" s="74">
        <v>131659</v>
      </c>
      <c r="N20" s="75">
        <v>137283</v>
      </c>
      <c r="O20" s="68">
        <f t="shared" si="16"/>
        <v>-4.096647072106525</v>
      </c>
      <c r="P20" s="74">
        <v>157563</v>
      </c>
      <c r="Q20" s="75">
        <v>129067</v>
      </c>
      <c r="R20" s="68">
        <f t="shared" si="17"/>
        <v>22.07845537589004</v>
      </c>
      <c r="S20" s="93">
        <v>180698</v>
      </c>
      <c r="T20" s="75">
        <v>151275</v>
      </c>
      <c r="U20" s="68">
        <f t="shared" si="18"/>
        <v>19.45000826309701</v>
      </c>
      <c r="V20" s="67">
        <v>205820</v>
      </c>
      <c r="W20" s="75">
        <v>173065</v>
      </c>
      <c r="X20" s="68">
        <f t="shared" si="19"/>
        <v>18.926414930806345</v>
      </c>
      <c r="Y20" s="67">
        <v>232329</v>
      </c>
      <c r="Z20" s="75">
        <v>195500</v>
      </c>
      <c r="AA20" s="68">
        <f t="shared" si="20"/>
        <v>18.8383631713555</v>
      </c>
      <c r="AB20" s="67">
        <v>264307</v>
      </c>
      <c r="AC20" s="75">
        <v>222342</v>
      </c>
      <c r="AD20" s="68">
        <f t="shared" si="21"/>
        <v>18.874076872565688</v>
      </c>
      <c r="AE20" s="67">
        <v>291775</v>
      </c>
      <c r="AF20" s="75">
        <v>245314</v>
      </c>
      <c r="AG20" s="68">
        <f t="shared" si="22"/>
        <v>18.939400115769992</v>
      </c>
      <c r="AH20" s="67"/>
      <c r="AI20" s="75">
        <v>270625</v>
      </c>
      <c r="AJ20" s="68">
        <f t="shared" si="23"/>
        <v>-100</v>
      </c>
      <c r="AK20" s="93"/>
      <c r="AL20" s="75">
        <v>304311</v>
      </c>
      <c r="AM20" s="68">
        <f t="shared" si="24"/>
        <v>-100</v>
      </c>
    </row>
    <row r="21" spans="1:39" s="24" customFormat="1" ht="21.75" customHeight="1">
      <c r="A21" s="76"/>
      <c r="B21" s="77"/>
      <c r="C21" s="78" t="s">
        <v>71</v>
      </c>
      <c r="D21" s="67">
        <v>8167.843817</v>
      </c>
      <c r="E21" s="68">
        <v>6737.51597</v>
      </c>
      <c r="F21" s="68">
        <f t="shared" si="13"/>
        <v>21.229305479479248</v>
      </c>
      <c r="G21" s="67">
        <v>13897.427354</v>
      </c>
      <c r="H21" s="68">
        <v>11747.837142</v>
      </c>
      <c r="I21" s="68">
        <f t="shared" si="14"/>
        <v>18.297752905638628</v>
      </c>
      <c r="J21" s="67">
        <v>20319.366924</v>
      </c>
      <c r="K21" s="68">
        <v>17595.39</v>
      </c>
      <c r="L21" s="68">
        <f t="shared" si="15"/>
        <v>15.481196631617728</v>
      </c>
      <c r="M21" s="67">
        <v>26261.368836</v>
      </c>
      <c r="N21" s="68">
        <v>23049.381089</v>
      </c>
      <c r="O21" s="68">
        <f t="shared" si="16"/>
        <v>13.935245092254906</v>
      </c>
      <c r="P21" s="67">
        <v>31120.955843</v>
      </c>
      <c r="Q21" s="68">
        <v>27070.389077</v>
      </c>
      <c r="R21" s="68">
        <f t="shared" si="17"/>
        <v>14.963090314211666</v>
      </c>
      <c r="S21" s="92">
        <v>35857.276732</v>
      </c>
      <c r="T21" s="68">
        <v>31507.627</v>
      </c>
      <c r="U21" s="68">
        <f t="shared" si="18"/>
        <v>13.805069267831557</v>
      </c>
      <c r="V21" s="67">
        <v>40518.563527</v>
      </c>
      <c r="W21" s="68">
        <v>36006.010779</v>
      </c>
      <c r="X21" s="68">
        <f t="shared" si="19"/>
        <v>12.532776195889731</v>
      </c>
      <c r="Y21" s="67">
        <v>45467.703099</v>
      </c>
      <c r="Z21" s="68">
        <v>40557.275731</v>
      </c>
      <c r="AA21" s="68">
        <f t="shared" si="20"/>
        <v>12.107389560800076</v>
      </c>
      <c r="AB21" s="67">
        <v>51502.81023099999</v>
      </c>
      <c r="AC21" s="68">
        <v>45989.530016</v>
      </c>
      <c r="AD21" s="68">
        <f t="shared" si="21"/>
        <v>11.988120368009616</v>
      </c>
      <c r="AE21" s="67">
        <v>56670.589364999956</v>
      </c>
      <c r="AF21" s="68">
        <v>50527.488186</v>
      </c>
      <c r="AG21" s="68">
        <f t="shared" si="22"/>
        <v>12.157938974496787</v>
      </c>
      <c r="AH21" s="67"/>
      <c r="AI21" s="68">
        <v>55586.5</v>
      </c>
      <c r="AJ21" s="68">
        <f t="shared" si="23"/>
        <v>-100</v>
      </c>
      <c r="AK21" s="92"/>
      <c r="AL21" s="68">
        <v>62212.507871</v>
      </c>
      <c r="AM21" s="68">
        <f t="shared" si="24"/>
        <v>-100</v>
      </c>
    </row>
    <row r="22" spans="1:39" s="24" customFormat="1" ht="21.75" customHeight="1">
      <c r="A22" s="64" t="s">
        <v>146</v>
      </c>
      <c r="B22" s="65"/>
      <c r="C22" s="66"/>
      <c r="D22" s="67">
        <v>10.43</v>
      </c>
      <c r="E22" s="68">
        <v>11.73</v>
      </c>
      <c r="F22" s="68">
        <f t="shared" si="13"/>
        <v>-11.08269394714408</v>
      </c>
      <c r="G22" s="67">
        <v>20.1234</v>
      </c>
      <c r="H22" s="68">
        <v>16.989555</v>
      </c>
      <c r="I22" s="68">
        <f t="shared" si="14"/>
        <v>18.44571561762507</v>
      </c>
      <c r="J22" s="67">
        <v>34.285702</v>
      </c>
      <c r="K22" s="68">
        <v>24.74</v>
      </c>
      <c r="L22" s="68">
        <f t="shared" si="15"/>
        <v>38.58408245755862</v>
      </c>
      <c r="M22" s="67">
        <v>47.535698</v>
      </c>
      <c r="N22" s="68">
        <v>35.07</v>
      </c>
      <c r="O22" s="68">
        <f t="shared" si="16"/>
        <v>35.54518962075847</v>
      </c>
      <c r="P22" s="67">
        <v>62.306518</v>
      </c>
      <c r="Q22" s="68">
        <v>48.28</v>
      </c>
      <c r="R22" s="68">
        <f t="shared" si="17"/>
        <v>29.05243993371996</v>
      </c>
      <c r="S22" s="92">
        <v>75.71589404</v>
      </c>
      <c r="T22" s="68">
        <v>59.5437232565106</v>
      </c>
      <c r="U22" s="68">
        <f t="shared" si="18"/>
        <v>27.160160465311684</v>
      </c>
      <c r="V22" s="67">
        <v>95.013284</v>
      </c>
      <c r="W22" s="68">
        <v>73.400021</v>
      </c>
      <c r="X22" s="68">
        <f t="shared" si="19"/>
        <v>29.445853973257048</v>
      </c>
      <c r="Y22" s="67">
        <v>103.54704</v>
      </c>
      <c r="Z22" s="68">
        <v>80.03</v>
      </c>
      <c r="AA22" s="68">
        <f t="shared" si="20"/>
        <v>29.385280519805068</v>
      </c>
      <c r="AB22" s="67">
        <v>111.062316</v>
      </c>
      <c r="AC22" s="68">
        <v>91.14</v>
      </c>
      <c r="AD22" s="68">
        <f t="shared" si="21"/>
        <v>21.859025674786036</v>
      </c>
      <c r="AE22" s="67">
        <v>116.66149999999999</v>
      </c>
      <c r="AF22" s="68">
        <v>105.909565</v>
      </c>
      <c r="AG22" s="68">
        <f t="shared" si="22"/>
        <v>10.151996186557833</v>
      </c>
      <c r="AH22" s="67"/>
      <c r="AI22" s="68">
        <v>114.39</v>
      </c>
      <c r="AJ22" s="68">
        <f t="shared" si="23"/>
        <v>-100</v>
      </c>
      <c r="AK22" s="92"/>
      <c r="AL22" s="68">
        <v>126.53</v>
      </c>
      <c r="AM22" s="68">
        <f t="shared" si="24"/>
        <v>-100</v>
      </c>
    </row>
    <row r="23" spans="1:3" ht="18" customHeight="1">
      <c r="A23" s="79"/>
      <c r="B23" s="79"/>
      <c r="C23" s="79"/>
    </row>
    <row r="25" ht="18" customHeight="1">
      <c r="AL25" s="95"/>
    </row>
  </sheetData>
  <sheetProtection/>
  <mergeCells count="22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22:C22"/>
    <mergeCell ref="A23:C23"/>
    <mergeCell ref="A3:A5"/>
    <mergeCell ref="A6:A8"/>
    <mergeCell ref="A18:B19"/>
    <mergeCell ref="A20:B21"/>
  </mergeCells>
  <printOptions/>
  <pageMargins left="0.67" right="0.24" top="1.01" bottom="0.75" header="0.31" footer="0.31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K1" sqref="K1:M7"/>
    </sheetView>
  </sheetViews>
  <sheetFormatPr defaultColWidth="8.75390625" defaultRowHeight="14.25"/>
  <cols>
    <col min="1" max="1" width="11.625" style="0" customWidth="1"/>
    <col min="3" max="3" width="7.25390625" style="0" customWidth="1"/>
    <col min="4" max="4" width="6.75390625" style="0" customWidth="1"/>
    <col min="5" max="6" width="10.50390625" style="0" customWidth="1"/>
    <col min="9" max="9" width="7.25390625" style="0" customWidth="1"/>
    <col min="11" max="11" width="12.00390625" style="0" customWidth="1"/>
    <col min="12" max="13" width="13.875" style="0" customWidth="1"/>
  </cols>
  <sheetData>
    <row r="1" spans="1:13" ht="36">
      <c r="A1" s="8" t="s">
        <v>147</v>
      </c>
      <c r="B1" s="8" t="s">
        <v>148</v>
      </c>
      <c r="C1" s="9" t="s">
        <v>149</v>
      </c>
      <c r="D1" s="9" t="s">
        <v>150</v>
      </c>
      <c r="E1" s="10" t="s">
        <v>35</v>
      </c>
      <c r="F1" s="10" t="s">
        <v>37</v>
      </c>
      <c r="G1" s="10" t="s">
        <v>151</v>
      </c>
      <c r="H1" s="10" t="s">
        <v>152</v>
      </c>
      <c r="I1" s="10" t="s">
        <v>153</v>
      </c>
      <c r="K1" s="8" t="s">
        <v>147</v>
      </c>
      <c r="L1" s="4" t="s">
        <v>154</v>
      </c>
      <c r="M1" s="4" t="s">
        <v>155</v>
      </c>
    </row>
    <row r="2" spans="1:13" ht="15.75" customHeight="1">
      <c r="A2" s="11" t="s">
        <v>156</v>
      </c>
      <c r="B2" s="12">
        <v>3218</v>
      </c>
      <c r="C2" s="13">
        <v>283</v>
      </c>
      <c r="D2" s="13">
        <v>78</v>
      </c>
      <c r="E2" s="14">
        <v>6972.26243721829</v>
      </c>
      <c r="F2" s="14">
        <v>2477.16610750914</v>
      </c>
      <c r="G2" s="15">
        <v>74.8229233741146</v>
      </c>
      <c r="H2" s="15">
        <v>9.45855614973262</v>
      </c>
      <c r="I2" s="15">
        <v>2.60695187165775</v>
      </c>
      <c r="K2" s="19" t="s">
        <v>4</v>
      </c>
      <c r="L2" s="20">
        <v>269</v>
      </c>
      <c r="M2" s="20">
        <v>51</v>
      </c>
    </row>
    <row r="3" spans="1:13" ht="15.75" customHeight="1">
      <c r="A3" s="11" t="s">
        <v>4</v>
      </c>
      <c r="B3" s="12">
        <v>2638</v>
      </c>
      <c r="C3" s="13">
        <v>32</v>
      </c>
      <c r="D3" s="13">
        <v>39</v>
      </c>
      <c r="E3" s="14">
        <v>2442.76607278241</v>
      </c>
      <c r="F3" s="14">
        <v>4808.9678358209</v>
      </c>
      <c r="G3" s="15">
        <v>29.0613718411552</v>
      </c>
      <c r="H3" s="15">
        <v>1.20982986767486</v>
      </c>
      <c r="I3" s="15">
        <v>1.47448015122873</v>
      </c>
      <c r="K3" s="19" t="s">
        <v>157</v>
      </c>
      <c r="L3" s="20">
        <v>56</v>
      </c>
      <c r="M3" s="20">
        <v>65</v>
      </c>
    </row>
    <row r="4" spans="1:13" ht="15.75" customHeight="1">
      <c r="A4" s="11" t="s">
        <v>8</v>
      </c>
      <c r="B4" s="12">
        <v>2567</v>
      </c>
      <c r="C4" s="13">
        <v>89</v>
      </c>
      <c r="D4" s="13">
        <v>76</v>
      </c>
      <c r="E4" s="16">
        <v>3140.05016598321</v>
      </c>
      <c r="F4" s="16">
        <v>5606.76321478382</v>
      </c>
      <c r="G4" s="17">
        <v>35.1382937280873</v>
      </c>
      <c r="H4" s="17">
        <v>3.48472983555208</v>
      </c>
      <c r="I4" s="17">
        <v>2.97572435395458</v>
      </c>
      <c r="K4" s="19" t="s">
        <v>15</v>
      </c>
      <c r="L4" s="20">
        <v>23</v>
      </c>
      <c r="M4" s="20">
        <v>144</v>
      </c>
    </row>
    <row r="5" spans="1:13" ht="15.75" customHeight="1">
      <c r="A5" s="11" t="s">
        <v>15</v>
      </c>
      <c r="B5" s="12">
        <v>927</v>
      </c>
      <c r="C5" s="13">
        <v>442</v>
      </c>
      <c r="D5" s="13">
        <v>0</v>
      </c>
      <c r="E5" s="16">
        <v>13256.52</v>
      </c>
      <c r="F5" s="16">
        <v>12962.74</v>
      </c>
      <c r="G5" s="17">
        <v>63.6</v>
      </c>
      <c r="H5" s="17">
        <v>91.13</v>
      </c>
      <c r="I5" s="17">
        <v>0</v>
      </c>
      <c r="K5" s="19" t="s">
        <v>8</v>
      </c>
      <c r="L5" s="20">
        <v>18</v>
      </c>
      <c r="M5" s="20">
        <v>29</v>
      </c>
    </row>
    <row r="6" spans="1:13" ht="15.75" customHeight="1">
      <c r="A6" s="11" t="s">
        <v>7</v>
      </c>
      <c r="B6" s="12">
        <v>657</v>
      </c>
      <c r="C6" s="13">
        <v>84</v>
      </c>
      <c r="D6" s="13">
        <v>14</v>
      </c>
      <c r="E6" s="14">
        <v>5278.27547437849</v>
      </c>
      <c r="F6" s="14">
        <v>3993.65871785029</v>
      </c>
      <c r="G6" s="15">
        <v>49.1628614916286</v>
      </c>
      <c r="H6" s="15">
        <v>14.3100511073254</v>
      </c>
      <c r="I6" s="15">
        <v>2.38500851788756</v>
      </c>
      <c r="K6" s="19" t="s">
        <v>158</v>
      </c>
      <c r="L6" s="20">
        <v>18</v>
      </c>
      <c r="M6" s="20">
        <v>68</v>
      </c>
    </row>
    <row r="7" spans="1:13" ht="15.75" customHeight="1">
      <c r="A7" s="11" t="s">
        <v>157</v>
      </c>
      <c r="B7" s="12">
        <v>448</v>
      </c>
      <c r="C7" s="13">
        <v>-5</v>
      </c>
      <c r="D7" s="13">
        <v>5</v>
      </c>
      <c r="E7" s="16">
        <v>962</v>
      </c>
      <c r="F7" s="16">
        <v>6875</v>
      </c>
      <c r="G7" s="17">
        <v>9.77</v>
      </c>
      <c r="H7" s="17">
        <v>-1.11</v>
      </c>
      <c r="I7" s="17">
        <v>1.11</v>
      </c>
      <c r="K7" s="19" t="s">
        <v>12</v>
      </c>
      <c r="L7" s="20">
        <v>17</v>
      </c>
      <c r="M7" s="20">
        <v>20</v>
      </c>
    </row>
    <row r="8" spans="1:13" ht="15.75" customHeight="1">
      <c r="A8" s="11" t="s">
        <v>13</v>
      </c>
      <c r="B8" s="12">
        <v>446</v>
      </c>
      <c r="C8" s="13">
        <v>38</v>
      </c>
      <c r="D8" s="13">
        <v>119</v>
      </c>
      <c r="E8" s="16">
        <v>8158.11411111111</v>
      </c>
      <c r="F8" s="16">
        <v>4617.80044025157</v>
      </c>
      <c r="G8" s="17">
        <v>20.1793721973094</v>
      </c>
      <c r="H8" s="17">
        <v>7.21062618595825</v>
      </c>
      <c r="I8" s="17">
        <v>22.5806451612903</v>
      </c>
      <c r="K8" s="19" t="s">
        <v>13</v>
      </c>
      <c r="L8" s="20">
        <v>15</v>
      </c>
      <c r="M8" s="20">
        <v>54</v>
      </c>
    </row>
    <row r="9" spans="1:13" ht="15.75" customHeight="1">
      <c r="A9" s="11" t="s">
        <v>158</v>
      </c>
      <c r="B9" s="12">
        <v>406</v>
      </c>
      <c r="C9" s="13">
        <v>5</v>
      </c>
      <c r="D9" s="13">
        <v>16</v>
      </c>
      <c r="E9" s="16">
        <v>9268.87820512821</v>
      </c>
      <c r="F9" s="16">
        <v>4951.86643835617</v>
      </c>
      <c r="G9" s="17">
        <v>19.30693069</v>
      </c>
      <c r="H9" s="17">
        <v>1.199040767</v>
      </c>
      <c r="I9" s="17">
        <v>3.836930456</v>
      </c>
      <c r="K9" s="19" t="s">
        <v>14</v>
      </c>
      <c r="L9" s="20">
        <v>11</v>
      </c>
      <c r="M9" s="20">
        <v>77</v>
      </c>
    </row>
    <row r="10" spans="1:13" ht="15.75" customHeight="1">
      <c r="A10" s="11" t="s">
        <v>6</v>
      </c>
      <c r="B10" s="12">
        <v>240</v>
      </c>
      <c r="C10" s="13">
        <v>20</v>
      </c>
      <c r="D10" s="13">
        <v>22</v>
      </c>
      <c r="E10" s="14">
        <v>5206.40282105263</v>
      </c>
      <c r="F10" s="14">
        <v>4149.39822147651</v>
      </c>
      <c r="G10" s="15">
        <v>67.843137254902</v>
      </c>
      <c r="H10" s="15">
        <v>8.26446280991736</v>
      </c>
      <c r="I10" s="15">
        <v>9.09090909090909</v>
      </c>
      <c r="K10" s="19" t="s">
        <v>16</v>
      </c>
      <c r="L10" s="20">
        <v>8</v>
      </c>
      <c r="M10" s="20">
        <v>45</v>
      </c>
    </row>
    <row r="11" spans="1:13" ht="15.75" customHeight="1">
      <c r="A11" s="11" t="s">
        <v>17</v>
      </c>
      <c r="B11" s="18">
        <v>188</v>
      </c>
      <c r="C11" s="18">
        <v>188</v>
      </c>
      <c r="D11" s="18">
        <v>0</v>
      </c>
      <c r="E11" s="16">
        <v>2771.42819148936</v>
      </c>
      <c r="F11" s="16">
        <v>5789.20555555556</v>
      </c>
      <c r="G11" s="17">
        <v>24.468085106383</v>
      </c>
      <c r="H11" s="17">
        <v>0</v>
      </c>
      <c r="I11" s="17">
        <v>0</v>
      </c>
      <c r="K11" s="19" t="s">
        <v>7</v>
      </c>
      <c r="L11" s="20">
        <v>6</v>
      </c>
      <c r="M11" s="20">
        <v>23</v>
      </c>
    </row>
    <row r="12" spans="1:13" ht="15.75" customHeight="1">
      <c r="A12" s="11" t="s">
        <v>14</v>
      </c>
      <c r="B12" s="12">
        <v>97</v>
      </c>
      <c r="C12" s="13">
        <v>13</v>
      </c>
      <c r="D12" s="13">
        <v>0</v>
      </c>
      <c r="E12" s="16">
        <v>15135</v>
      </c>
      <c r="F12" s="16">
        <v>19868</v>
      </c>
      <c r="G12" s="17">
        <v>34</v>
      </c>
      <c r="H12" s="17">
        <v>15.47</v>
      </c>
      <c r="I12" s="17">
        <v>0</v>
      </c>
      <c r="K12" s="19" t="s">
        <v>156</v>
      </c>
      <c r="L12" s="20">
        <v>2</v>
      </c>
      <c r="M12" s="20">
        <v>20</v>
      </c>
    </row>
    <row r="13" spans="11:13" ht="15.75" customHeight="1">
      <c r="K13" s="19" t="s">
        <v>6</v>
      </c>
      <c r="L13" s="20">
        <v>1</v>
      </c>
      <c r="M13" s="20">
        <v>0</v>
      </c>
    </row>
    <row r="14" spans="11:13" ht="15.75" customHeight="1">
      <c r="K14" s="19" t="s">
        <v>10</v>
      </c>
      <c r="L14" s="20">
        <v>0</v>
      </c>
      <c r="M14" s="20">
        <v>104</v>
      </c>
    </row>
    <row r="15" spans="11:13" ht="15.75" customHeight="1">
      <c r="K15" s="19" t="s">
        <v>17</v>
      </c>
      <c r="L15" s="20">
        <v>0</v>
      </c>
      <c r="M15" s="20">
        <v>0</v>
      </c>
    </row>
  </sheetData>
  <sheetProtection/>
  <autoFilter ref="K1:M15"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zoomScaleSheetLayoutView="100" workbookViewId="0" topLeftCell="A1">
      <selection activeCell="K10" sqref="K10"/>
    </sheetView>
  </sheetViews>
  <sheetFormatPr defaultColWidth="8.75390625" defaultRowHeight="14.25"/>
  <cols>
    <col min="2" max="2" width="5.75390625" style="0" customWidth="1"/>
    <col min="3" max="3" width="10.375" style="0" customWidth="1"/>
    <col min="4" max="16" width="9.75390625" style="0" customWidth="1"/>
    <col min="17" max="17" width="7.25390625" style="0" customWidth="1"/>
  </cols>
  <sheetData>
    <row r="1" spans="1:17" s="1" customFormat="1" ht="30.75" customHeight="1">
      <c r="A1" s="2" t="s">
        <v>159</v>
      </c>
      <c r="B1" s="2"/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160</v>
      </c>
      <c r="O1" s="3" t="s">
        <v>15</v>
      </c>
      <c r="P1" s="3" t="s">
        <v>16</v>
      </c>
      <c r="Q1" s="7" t="s">
        <v>17</v>
      </c>
    </row>
    <row r="2" spans="1:17" ht="33" customHeight="1">
      <c r="A2" s="4" t="s">
        <v>21</v>
      </c>
      <c r="B2" s="4"/>
      <c r="C2" s="5">
        <v>105844.753493</v>
      </c>
      <c r="D2" s="5">
        <v>6268.152956</v>
      </c>
      <c r="E2" s="5">
        <v>201.315756</v>
      </c>
      <c r="F2" s="5">
        <v>11.814985</v>
      </c>
      <c r="G2" s="5">
        <v>2636.626798</v>
      </c>
      <c r="H2" s="5">
        <v>10311.99725</v>
      </c>
      <c r="I2" s="5">
        <v>12496.740136</v>
      </c>
      <c r="J2" s="5">
        <v>6621.71</v>
      </c>
      <c r="K2" s="5">
        <v>28794.775031</v>
      </c>
      <c r="L2" s="5">
        <v>5493.56701</v>
      </c>
      <c r="M2" s="5">
        <v>9881.844942</v>
      </c>
      <c r="N2" s="5">
        <v>10784.9</v>
      </c>
      <c r="O2" s="5">
        <v>11915.0048</v>
      </c>
      <c r="P2" s="5">
        <v>426.303829</v>
      </c>
      <c r="Q2" s="6">
        <v>0</v>
      </c>
    </row>
    <row r="3" spans="1:17" ht="33" customHeight="1">
      <c r="A3" s="6" t="s">
        <v>45</v>
      </c>
      <c r="B3" s="6"/>
      <c r="C3" s="5">
        <v>100639.225651</v>
      </c>
      <c r="D3" s="5">
        <v>5705.422719</v>
      </c>
      <c r="E3" s="5">
        <v>105.6</v>
      </c>
      <c r="F3" s="5">
        <v>7.0167</v>
      </c>
      <c r="G3" s="5">
        <v>2278.344298</v>
      </c>
      <c r="H3" s="5">
        <v>10060.4</v>
      </c>
      <c r="I3" s="5">
        <v>12183.702</v>
      </c>
      <c r="J3" s="5">
        <v>5526.84</v>
      </c>
      <c r="K3" s="5">
        <v>27618.274562</v>
      </c>
      <c r="L3" s="5">
        <v>5263.1</v>
      </c>
      <c r="M3" s="5">
        <v>9834.325372</v>
      </c>
      <c r="N3" s="5">
        <v>10557.9</v>
      </c>
      <c r="O3" s="5">
        <v>11321.7</v>
      </c>
      <c r="P3" s="5">
        <v>176.6</v>
      </c>
      <c r="Q3" s="6">
        <v>0</v>
      </c>
    </row>
    <row r="4" spans="1:17" ht="33" customHeight="1">
      <c r="A4" s="4" t="s">
        <v>161</v>
      </c>
      <c r="B4" s="4"/>
      <c r="C4" s="5">
        <f>C2-C3</f>
        <v>5205.527841999996</v>
      </c>
      <c r="D4" s="5">
        <f aca="true" t="shared" si="0" ref="D4:Q4">D2-D3</f>
        <v>562.7302369999998</v>
      </c>
      <c r="E4" s="5">
        <f t="shared" si="0"/>
        <v>95.715756</v>
      </c>
      <c r="F4" s="5">
        <f t="shared" si="0"/>
        <v>4.798285</v>
      </c>
      <c r="G4" s="5">
        <f t="shared" si="0"/>
        <v>358.2824999999998</v>
      </c>
      <c r="H4" s="5">
        <f t="shared" si="0"/>
        <v>251.5972500000007</v>
      </c>
      <c r="I4" s="5">
        <f t="shared" si="0"/>
        <v>313.03813600000103</v>
      </c>
      <c r="J4" s="5">
        <f t="shared" si="0"/>
        <v>1094.87</v>
      </c>
      <c r="K4" s="5">
        <f t="shared" si="0"/>
        <v>1176.5004690000023</v>
      </c>
      <c r="L4" s="5">
        <f t="shared" si="0"/>
        <v>230.4670099999994</v>
      </c>
      <c r="M4" s="5">
        <f t="shared" si="0"/>
        <v>47.519570000000385</v>
      </c>
      <c r="N4" s="5">
        <f t="shared" si="0"/>
        <v>227</v>
      </c>
      <c r="O4" s="5">
        <f t="shared" si="0"/>
        <v>593.3047999999999</v>
      </c>
      <c r="P4" s="5">
        <f t="shared" si="0"/>
        <v>249.703829</v>
      </c>
      <c r="Q4" s="6">
        <f t="shared" si="0"/>
        <v>0</v>
      </c>
    </row>
    <row r="5" spans="1:17" ht="24.75" customHeight="1">
      <c r="A5" s="6"/>
      <c r="B5" s="6"/>
      <c r="C5" s="6"/>
      <c r="D5" s="6">
        <v>4</v>
      </c>
      <c r="E5" s="6"/>
      <c r="F5" s="6"/>
      <c r="G5" s="6">
        <v>5</v>
      </c>
      <c r="H5" s="6"/>
      <c r="I5" s="6"/>
      <c r="J5" s="6">
        <v>2</v>
      </c>
      <c r="K5" s="6">
        <v>1</v>
      </c>
      <c r="L5" s="6"/>
      <c r="M5" s="6"/>
      <c r="N5" s="6"/>
      <c r="O5" s="6">
        <v>3</v>
      </c>
      <c r="P5" s="6"/>
      <c r="Q5" s="6"/>
    </row>
  </sheetData>
  <sheetProtection/>
  <mergeCells count="3">
    <mergeCell ref="A1:B1"/>
    <mergeCell ref="A2:B2"/>
    <mergeCell ref="A4:B4"/>
  </mergeCells>
  <printOptions/>
  <pageMargins left="0.75" right="0.75" top="1" bottom="1" header="0.51" footer="0.51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2016-07-18T08:24:00Z</cp:lastPrinted>
  <dcterms:created xsi:type="dcterms:W3CDTF">2008-10-23T01:43:00Z</dcterms:created>
  <dcterms:modified xsi:type="dcterms:W3CDTF">2016-11-22T02:13:55Z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