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6年1-6月寿险报表" sheetId="1" r:id="rId1"/>
    <sheet name="2016年1-6月财险数据表" sheetId="2" r:id="rId2"/>
    <sheet name="比较" sheetId="3" r:id="rId3"/>
    <sheet name="Sheet1" sheetId="4" r:id="rId4"/>
  </sheets>
  <definedNames>
    <definedName name="_xlnm.Print_Area" localSheetId="2">'比较'!$M$2:$U$22</definedName>
    <definedName name="_xlnm.Print_Titles" localSheetId="1">'2016年1-6月财险数据表'!$49:51</definedName>
    <definedName name="_xlnm.Print_Titles" localSheetId="0">'2016年1-6月寿险报表'!$1:$3</definedName>
    <definedName name="_xlnm.Print_Titles" localSheetId="2">'比较'!$A:B</definedName>
  </definedNames>
  <calcPr fullCalcOnLoad="1"/>
</workbook>
</file>

<file path=xl/sharedStrings.xml><?xml version="1.0" encoding="utf-8"?>
<sst xmlns="http://schemas.openxmlformats.org/spreadsheetml/2006/main" count="350" uniqueCount="149">
  <si>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1-6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</si>
  <si>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</si>
  <si>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</si>
  <si>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</si>
  <si>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</si>
  <si>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</si>
  <si>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</si>
  <si>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</si>
  <si>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</si>
  <si>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</si>
  <si>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</si>
  <si>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</si>
  <si>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</si>
  <si>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</si>
  <si>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中新大东方</t>
  </si>
  <si>
    <t>华夏人寿</t>
  </si>
  <si>
    <t>农银人寿</t>
  </si>
  <si>
    <t>华泰人寿</t>
  </si>
  <si>
    <t>全部业务收入</t>
  </si>
  <si>
    <t>同比%</t>
  </si>
  <si>
    <t>－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</si>
  <si>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</si>
  <si>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</si>
  <si>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</si>
  <si>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</si>
  <si>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</si>
  <si>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</si>
  <si>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</si>
  <si>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</si>
  <si>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</si>
  <si>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</si>
  <si>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</si>
  <si>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</si>
  <si>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</si>
  <si>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</si>
  <si>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</si>
  <si>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</si>
  <si>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</si>
  <si>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</si>
  <si>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</si>
  <si>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</si>
  <si>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</si>
  <si>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</si>
  <si>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</si>
  <si>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</si>
  <si>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</si>
  <si>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</si>
  <si>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</si>
  <si>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</si>
  <si>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</si>
  <si>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</si>
  <si>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</si>
  <si>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</si>
  <si>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</si>
  <si>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</si>
  <si>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</si>
  <si>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</si>
  <si>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</si>
  <si>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2016年1-6月全市保费收入257055.85万元，同比增长28.44%。全市赔给付支出69601.14万元，同比增长59.52%。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</si>
  <si>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1-6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</si>
  <si>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</si>
  <si>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</si>
  <si>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</si>
  <si>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</si>
  <si>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</si>
  <si>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</si>
  <si>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</si>
  <si>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</si>
  <si>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</si>
  <si>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</si>
  <si>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</si>
  <si>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</si>
  <si>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</si>
  <si>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</si>
  <si>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</si>
  <si>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</si>
  <si>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</si>
  <si>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</si>
  <si>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</si>
  <si>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</si>
  <si>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</si>
  <si>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</si>
  <si>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</si>
  <si>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</si>
  <si>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</si>
  <si>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</si>
  <si>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</si>
  <si>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</si>
  <si>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</si>
  <si>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</si>
  <si>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</si>
  <si>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</si>
  <si>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</si>
  <si>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</si>
  <si>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</si>
  <si>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</si>
  <si>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</si>
  <si>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</si>
  <si>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</si>
  <si>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</si>
  <si>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</si>
  <si>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</si>
  <si>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</si>
  <si>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</si>
  <si>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</si>
  <si>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</si>
  <si>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</si>
  <si>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</si>
  <si>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</si>
  <si>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</si>
  <si>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</si>
  <si>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</si>
  <si>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</si>
  <si>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</si>
  <si>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</si>
  <si>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</si>
  <si>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</si>
  <si>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</si>
  <si>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</si>
  <si>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</si>
  <si>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</si>
  <si>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</si>
  <si>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</si>
  <si>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</si>
  <si>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</si>
  <si>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</si>
  <si>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</si>
  <si>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</si>
  <si>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</si>
  <si>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</si>
  <si>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</si>
  <si>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</si>
  <si>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</si>
  <si>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</si>
  <si>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</si>
  <si>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</si>
  <si>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</si>
  <si>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</si>
  <si>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</si>
  <si>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</si>
  <si>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</si>
  <si>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</si>
  <si>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</si>
  <si>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</si>
  <si>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</si>
  <si>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</si>
  <si>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</si>
  <si>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1-3月</t>
  </si>
  <si>
    <t>1-4月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</si>
</sst>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_ * #,##0_ ;_ * \-#,##0_ ;_ * &quot;-&quot;??_ ;_ @_ "/>
  </numFmts>
  <fonts count="65">
    <font>
      <sz val="12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6" tint="0.79988998174667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168">
    <xf numFmtId="0" fontId="0" fillId="0" borderId="0" xfId="0" applyAlignment="1">
      <alignment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43" fontId="3" fillId="33" borderId="10" xfId="65" applyNumberFormat="1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43" fontId="3" fillId="33" borderId="0" xfId="65" applyNumberFormat="1" applyFont="1" applyFill="1" applyBorder="1" applyAlignment="1">
      <alignment horizontal="center" vertical="center" wrapText="1"/>
      <protection/>
    </xf>
    <xf numFmtId="177" fontId="2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27" fontId="8" fillId="0" borderId="9" xfId="0" applyNumberFormat="1" applyFont="1" applyBorder="1" applyAlignment="1">
      <alignment horizontal="center" vertical="center" wrapText="1"/>
    </xf>
    <xf numFmtId="27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176" fontId="7" fillId="35" borderId="9" xfId="0" applyNumberFormat="1" applyFont="1" applyFill="1" applyBorder="1" applyAlignment="1">
      <alignment horizontal="center" vertical="center"/>
    </xf>
    <xf numFmtId="176" fontId="4" fillId="35" borderId="9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176" fontId="7" fillId="36" borderId="9" xfId="0" applyNumberFormat="1" applyFont="1" applyFill="1" applyBorder="1" applyAlignment="1">
      <alignment horizontal="center" vertical="center"/>
    </xf>
    <xf numFmtId="176" fontId="4" fillId="36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 vertical="center"/>
    </xf>
    <xf numFmtId="176" fontId="7" fillId="37" borderId="9" xfId="0" applyNumberFormat="1" applyFont="1" applyFill="1" applyBorder="1" applyAlignment="1">
      <alignment horizontal="center" vertical="center"/>
    </xf>
    <xf numFmtId="176" fontId="4" fillId="37" borderId="9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176" fontId="7" fillId="38" borderId="9" xfId="0" applyNumberFormat="1" applyFont="1" applyFill="1" applyBorder="1" applyAlignment="1">
      <alignment horizontal="center" vertical="center"/>
    </xf>
    <xf numFmtId="176" fontId="4" fillId="38" borderId="9" xfId="0" applyNumberFormat="1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177" fontId="7" fillId="38" borderId="9" xfId="0" applyNumberFormat="1" applyFont="1" applyFill="1" applyBorder="1" applyAlignment="1">
      <alignment horizontal="center" vertical="center"/>
    </xf>
    <xf numFmtId="177" fontId="4" fillId="38" borderId="9" xfId="0" applyNumberFormat="1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3" fontId="7" fillId="36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/>
    </xf>
    <xf numFmtId="178" fontId="4" fillId="35" borderId="9" xfId="0" applyNumberFormat="1" applyFont="1" applyFill="1" applyBorder="1" applyAlignment="1">
      <alignment horizontal="center" vertical="center"/>
    </xf>
    <xf numFmtId="43" fontId="7" fillId="35" borderId="9" xfId="0" applyNumberFormat="1" applyFont="1" applyFill="1" applyBorder="1" applyAlignment="1">
      <alignment horizontal="center" vertical="center"/>
    </xf>
    <xf numFmtId="178" fontId="10" fillId="35" borderId="9" xfId="0" applyNumberFormat="1" applyFont="1" applyFill="1" applyBorder="1" applyAlignment="1">
      <alignment horizontal="center" vertical="center"/>
    </xf>
    <xf numFmtId="43" fontId="4" fillId="37" borderId="9" xfId="0" applyNumberFormat="1" applyFont="1" applyFill="1" applyBorder="1" applyAlignment="1">
      <alignment horizontal="center" vertical="center"/>
    </xf>
    <xf numFmtId="43" fontId="7" fillId="38" borderId="9" xfId="0" applyNumberFormat="1" applyFont="1" applyFill="1" applyBorder="1" applyAlignment="1">
      <alignment horizontal="center" vertical="center"/>
    </xf>
    <xf numFmtId="179" fontId="7" fillId="38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1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7" fontId="1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6" fontId="2" fillId="33" borderId="16" xfId="0" applyNumberFormat="1" applyFont="1" applyFill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3" fontId="3" fillId="33" borderId="9" xfId="65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2"/>
  <sheetViews>
    <sheetView tabSelected="1" zoomScaleSheetLayoutView="100" workbookViewId="0" topLeftCell="A1">
      <pane xSplit="3" ySplit="4" topLeftCell="D23" activePane="bottomRight" state="frozen"/>
      <selection pane="bottomRight" activeCell="H30" sqref="H30"/>
    </sheetView>
  </sheetViews>
  <sheetFormatPr defaultColWidth="9.00390625" defaultRowHeight="14.25"/>
  <cols>
    <col min="1" max="1" width="4.625" style="14" customWidth="1"/>
    <col min="2" max="2" width="9.25390625" style="14" customWidth="1"/>
    <col min="3" max="3" width="11.625" style="0" customWidth="1"/>
    <col min="4" max="9" width="10.25390625" style="17" customWidth="1"/>
    <col min="10" max="10" width="9.00390625" style="17" customWidth="1"/>
    <col min="11" max="11" width="9.25390625" style="17" customWidth="1"/>
    <col min="12" max="13" width="9.875" style="17" customWidth="1"/>
    <col min="14" max="14" width="9.75390625" style="17" customWidth="1"/>
    <col min="15" max="15" width="9.25390625" style="17" customWidth="1"/>
    <col min="16" max="16" width="8.25390625" style="17" customWidth="1"/>
    <col min="17" max="17" width="9.125" style="17" customWidth="1"/>
  </cols>
  <sheetData>
    <row r="1" spans="1:17" ht="27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/>
      <c r="O1"/>
      <c r="P1"/>
      <c r="Q1"/>
    </row>
    <row r="2" spans="1:17" ht="14.2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/>
      <c r="M2"/>
      <c r="N2"/>
      <c r="O2"/>
      <c r="P2"/>
      <c r="Q2"/>
    </row>
    <row r="3" spans="1:17" ht="19.5" customHeight="1">
      <c r="A3" s="146" t="s">
        <v>2</v>
      </c>
      <c r="B3" s="146"/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164" t="s">
        <v>15</v>
      </c>
      <c r="P3" s="2" t="s">
        <v>16</v>
      </c>
      <c r="Q3" s="167" t="s">
        <v>17</v>
      </c>
    </row>
    <row r="4" spans="1:17" ht="19.5" customHeight="1">
      <c r="A4" s="147" t="s">
        <v>18</v>
      </c>
      <c r="B4" s="147" t="s">
        <v>3</v>
      </c>
      <c r="C4" s="2">
        <f aca="true" t="shared" si="0" ref="C4:C9">SUM(D4:Q4)</f>
        <v>208272.699598</v>
      </c>
      <c r="D4" s="5">
        <v>45481.908545</v>
      </c>
      <c r="E4" s="5">
        <v>30430.20598</v>
      </c>
      <c r="F4" s="5">
        <v>3771.37</v>
      </c>
      <c r="G4" s="5">
        <v>9833.808019</v>
      </c>
      <c r="H4" s="5">
        <v>24537.996941</v>
      </c>
      <c r="I4" s="5">
        <v>16871.991715</v>
      </c>
      <c r="J4" s="5">
        <v>6905.57</v>
      </c>
      <c r="K4" s="5">
        <v>30544.234775</v>
      </c>
      <c r="L4" s="5">
        <v>5785.611519</v>
      </c>
      <c r="M4" s="5">
        <v>10356.045623</v>
      </c>
      <c r="N4" s="5">
        <v>9967.896534</v>
      </c>
      <c r="O4" s="165">
        <v>13309.856443</v>
      </c>
      <c r="P4" s="5">
        <v>424.17</v>
      </c>
      <c r="Q4" s="5">
        <v>52.033504</v>
      </c>
    </row>
    <row r="5" spans="1:17" ht="19.5" customHeight="1">
      <c r="A5" s="147"/>
      <c r="B5" s="147" t="s">
        <v>19</v>
      </c>
      <c r="C5" s="2">
        <v>31.62</v>
      </c>
      <c r="D5" s="5">
        <v>6.26</v>
      </c>
      <c r="E5" s="5">
        <v>25.0561031802128</v>
      </c>
      <c r="F5" s="5">
        <v>-0.592275899879791</v>
      </c>
      <c r="G5" s="5">
        <v>-31.0230483113043</v>
      </c>
      <c r="H5" s="5">
        <v>67.9196734004237</v>
      </c>
      <c r="I5" s="5">
        <v>-17.5721745790417</v>
      </c>
      <c r="J5" s="5">
        <v>-54.73</v>
      </c>
      <c r="K5" s="5">
        <v>455.315601562264</v>
      </c>
      <c r="L5" s="5">
        <v>48.570675231356</v>
      </c>
      <c r="M5" s="5">
        <v>29.0344799774597</v>
      </c>
      <c r="N5" s="147">
        <v>112.39</v>
      </c>
      <c r="O5" s="151">
        <v>14776.492421681</v>
      </c>
      <c r="P5" s="147" t="s">
        <v>20</v>
      </c>
      <c r="Q5" s="5">
        <v>0</v>
      </c>
    </row>
    <row r="6" spans="1:17" ht="19.5" customHeight="1">
      <c r="A6" s="147"/>
      <c r="B6" s="147" t="s">
        <v>21</v>
      </c>
      <c r="C6" s="2">
        <v>2.52</v>
      </c>
      <c r="D6" s="5">
        <v>21.8376717797327</v>
      </c>
      <c r="E6" s="5">
        <v>14.6107512116255</v>
      </c>
      <c r="F6" s="5">
        <v>1.81078461424822</v>
      </c>
      <c r="G6" s="5">
        <v>4.72160203328657</v>
      </c>
      <c r="H6" s="5">
        <v>11.7816674909205</v>
      </c>
      <c r="I6" s="5">
        <v>8.10091372876314</v>
      </c>
      <c r="J6" s="5">
        <v>3.31563858985305</v>
      </c>
      <c r="K6" s="5">
        <v>14.6655009677002</v>
      </c>
      <c r="L6" s="5">
        <v>2.77790201508271</v>
      </c>
      <c r="M6" s="5">
        <v>4.97234906110539</v>
      </c>
      <c r="N6" s="5">
        <v>4.78598325812248</v>
      </c>
      <c r="O6" s="5">
        <v>6.3905910225825</v>
      </c>
      <c r="P6" s="153">
        <v>0.20366087385371</v>
      </c>
      <c r="Q6" s="153">
        <v>0.0249833531233009</v>
      </c>
    </row>
    <row r="7" spans="1:17" ht="19.5" customHeight="1">
      <c r="A7" s="147"/>
      <c r="B7" s="148" t="s">
        <v>22</v>
      </c>
      <c r="C7" s="149">
        <f t="shared" si="0"/>
        <v>148022.080205</v>
      </c>
      <c r="D7" s="150">
        <v>26279.475032</v>
      </c>
      <c r="E7" s="150">
        <v>10671.951365</v>
      </c>
      <c r="F7" s="150">
        <v>1089.279206</v>
      </c>
      <c r="G7" s="150">
        <v>4846.221111</v>
      </c>
      <c r="H7" s="150">
        <v>14686.217438</v>
      </c>
      <c r="I7" s="150">
        <v>15591.100148</v>
      </c>
      <c r="J7" s="150">
        <v>6591.92</v>
      </c>
      <c r="K7" s="150">
        <v>29141.678744</v>
      </c>
      <c r="L7" s="150">
        <v>5462.699104</v>
      </c>
      <c r="M7" s="150">
        <v>10096.812697</v>
      </c>
      <c r="N7" s="150">
        <v>9867.500463</v>
      </c>
      <c r="O7" s="150">
        <v>13221.021393</v>
      </c>
      <c r="P7" s="150">
        <v>424.17</v>
      </c>
      <c r="Q7" s="5">
        <v>52.033504</v>
      </c>
    </row>
    <row r="8" spans="1:17" ht="19.5" customHeight="1">
      <c r="A8" s="151"/>
      <c r="B8" s="147" t="s">
        <v>19</v>
      </c>
      <c r="C8" s="2">
        <v>39.93</v>
      </c>
      <c r="D8" s="31">
        <v>-0.46</v>
      </c>
      <c r="E8" s="31">
        <v>40.4660766293961</v>
      </c>
      <c r="F8" s="31">
        <v>-21.9023432671652</v>
      </c>
      <c r="G8" s="31">
        <v>-48.1231905415544</v>
      </c>
      <c r="H8" s="31">
        <v>155.549253631881</v>
      </c>
      <c r="I8" s="31">
        <v>-18.2633398997138</v>
      </c>
      <c r="J8" s="31">
        <v>-56.3</v>
      </c>
      <c r="K8" s="31">
        <v>562.737959128631</v>
      </c>
      <c r="L8" s="31">
        <v>32.0805210204212</v>
      </c>
      <c r="M8" s="31">
        <v>28.6958296365906</v>
      </c>
      <c r="N8" s="31">
        <v>111.36</v>
      </c>
      <c r="O8" s="31">
        <v>14677.2010466189</v>
      </c>
      <c r="P8" s="31" t="s">
        <v>20</v>
      </c>
      <c r="Q8" s="31">
        <v>0</v>
      </c>
    </row>
    <row r="9" spans="1:17" ht="19.5" customHeight="1">
      <c r="A9" s="147" t="s">
        <v>23</v>
      </c>
      <c r="B9" s="152" t="s">
        <v>24</v>
      </c>
      <c r="C9" s="2">
        <f t="shared" si="0"/>
        <v>91098.806107</v>
      </c>
      <c r="D9" s="153">
        <v>34095.989697</v>
      </c>
      <c r="E9" s="153">
        <v>27174.596089</v>
      </c>
      <c r="F9" s="152">
        <v>2862.94</v>
      </c>
      <c r="G9" s="153">
        <v>6215.899693</v>
      </c>
      <c r="H9" s="153">
        <v>13646.158921</v>
      </c>
      <c r="I9" s="153">
        <v>3172.655285</v>
      </c>
      <c r="J9" s="152">
        <v>0</v>
      </c>
      <c r="K9" s="153">
        <v>1405.734013</v>
      </c>
      <c r="L9" s="153">
        <v>3.29917</v>
      </c>
      <c r="M9" s="153">
        <v>537.625881</v>
      </c>
      <c r="N9" s="153">
        <v>273.696534</v>
      </c>
      <c r="O9" s="153">
        <v>1658.17732</v>
      </c>
      <c r="P9" s="153">
        <v>0</v>
      </c>
      <c r="Q9" s="153">
        <v>52.033504</v>
      </c>
    </row>
    <row r="10" spans="1:17" ht="19.5" customHeight="1">
      <c r="A10" s="147"/>
      <c r="B10" s="147" t="s">
        <v>19</v>
      </c>
      <c r="C10" s="2">
        <v>43.8</v>
      </c>
      <c r="D10" s="5">
        <v>50.8134133683234</v>
      </c>
      <c r="E10" s="5">
        <v>38.4794131638027</v>
      </c>
      <c r="F10" s="5">
        <v>18.6804349358084</v>
      </c>
      <c r="G10" s="5">
        <v>32.4627770894042</v>
      </c>
      <c r="H10" s="5">
        <v>34.7030393209366</v>
      </c>
      <c r="I10" s="5">
        <v>32.4530567760809</v>
      </c>
      <c r="J10" s="147">
        <v>0</v>
      </c>
      <c r="K10" s="5">
        <v>39.9877339176699</v>
      </c>
      <c r="L10" s="5">
        <v>99.8366713226539</v>
      </c>
      <c r="M10" s="5">
        <v>134.021633448867</v>
      </c>
      <c r="N10" s="5">
        <v>62.88</v>
      </c>
      <c r="O10" s="5">
        <v>1753.35299748908</v>
      </c>
      <c r="P10" s="5" t="s">
        <v>20</v>
      </c>
      <c r="Q10" s="5">
        <v>0</v>
      </c>
    </row>
    <row r="11" spans="1:17" ht="19.5" customHeight="1">
      <c r="A11" s="147"/>
      <c r="B11" s="147" t="s">
        <v>21</v>
      </c>
      <c r="C11" s="2">
        <v>3.19</v>
      </c>
      <c r="D11" s="5">
        <v>37.4274824819906</v>
      </c>
      <c r="E11" s="5">
        <v>29.8298048572471</v>
      </c>
      <c r="F11" s="5">
        <v>3.14267565333111</v>
      </c>
      <c r="G11" s="5">
        <v>6.82325044490608</v>
      </c>
      <c r="H11" s="5">
        <v>14.979514555846</v>
      </c>
      <c r="I11" s="5">
        <v>3.4826529793086</v>
      </c>
      <c r="J11" s="147">
        <v>0</v>
      </c>
      <c r="K11" s="5">
        <v>1.54308719627884</v>
      </c>
      <c r="L11" s="8">
        <v>0.00362152934927047</v>
      </c>
      <c r="M11" s="5">
        <v>0.59015689005686</v>
      </c>
      <c r="N11" s="5">
        <v>0.300439210672564</v>
      </c>
      <c r="O11" s="5">
        <v>1.82019654357752</v>
      </c>
      <c r="P11" s="5">
        <v>0</v>
      </c>
      <c r="Q11" s="5">
        <v>0.0571176574354708</v>
      </c>
    </row>
    <row r="12" spans="1:17" ht="19.5" customHeight="1">
      <c r="A12" s="147"/>
      <c r="B12" s="147" t="s">
        <v>25</v>
      </c>
      <c r="C12" s="2">
        <f>SUM(D12:Q12)</f>
        <v>32514.374265</v>
      </c>
      <c r="D12" s="5">
        <v>20478.971928</v>
      </c>
      <c r="E12" s="5">
        <v>6520.333342</v>
      </c>
      <c r="F12" s="5">
        <v>322.02</v>
      </c>
      <c r="G12" s="5">
        <v>830.113695</v>
      </c>
      <c r="H12" s="5">
        <v>1197.751</v>
      </c>
      <c r="I12" s="5">
        <v>1507.322654</v>
      </c>
      <c r="J12" s="147">
        <v>0</v>
      </c>
      <c r="K12" s="5">
        <v>125.0597</v>
      </c>
      <c r="L12" s="8">
        <v>0.01417</v>
      </c>
      <c r="M12" s="5">
        <v>79.074513</v>
      </c>
      <c r="N12" s="5">
        <v>86.001918</v>
      </c>
      <c r="O12" s="5">
        <v>1359.104091</v>
      </c>
      <c r="P12" s="5">
        <v>0</v>
      </c>
      <c r="Q12" s="5">
        <v>8.607254</v>
      </c>
    </row>
    <row r="13" spans="1:17" ht="19.5" customHeight="1">
      <c r="A13" s="147"/>
      <c r="B13" s="147" t="s">
        <v>26</v>
      </c>
      <c r="C13" s="2">
        <f aca="true" t="shared" si="1" ref="C13:C22">SUM(D13:Q13)</f>
        <v>45186.896946</v>
      </c>
      <c r="D13" s="8">
        <v>9209.756855</v>
      </c>
      <c r="E13" s="8">
        <v>17804.756637</v>
      </c>
      <c r="F13" s="5">
        <v>1788.91</v>
      </c>
      <c r="G13" s="5">
        <v>2947.605506</v>
      </c>
      <c r="H13" s="5">
        <v>10441.757535</v>
      </c>
      <c r="I13" s="5">
        <v>1458.9737</v>
      </c>
      <c r="J13" s="147">
        <v>0</v>
      </c>
      <c r="K13" s="5">
        <v>1100.5408</v>
      </c>
      <c r="L13" s="8">
        <v>3.175</v>
      </c>
      <c r="M13" s="5">
        <v>237.839947</v>
      </c>
      <c r="N13" s="5">
        <v>162.140746</v>
      </c>
      <c r="O13" s="5">
        <v>0</v>
      </c>
      <c r="P13" s="5">
        <v>0</v>
      </c>
      <c r="Q13" s="5">
        <v>31.44022</v>
      </c>
    </row>
    <row r="14" spans="1:17" ht="19.5" customHeight="1">
      <c r="A14" s="147"/>
      <c r="B14" s="147" t="s">
        <v>27</v>
      </c>
      <c r="C14" s="2">
        <f t="shared" si="1"/>
        <v>0.06</v>
      </c>
      <c r="D14" s="70">
        <v>0</v>
      </c>
      <c r="E14" s="31">
        <v>0</v>
      </c>
      <c r="F14" s="70">
        <v>0.06</v>
      </c>
      <c r="G14" s="31">
        <v>0</v>
      </c>
      <c r="H14" s="31">
        <v>0</v>
      </c>
      <c r="I14" s="31">
        <v>0</v>
      </c>
      <c r="J14" s="147">
        <v>0</v>
      </c>
      <c r="K14" s="5">
        <v>0</v>
      </c>
      <c r="L14" s="8">
        <v>0</v>
      </c>
      <c r="M14" s="5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9.5" customHeight="1">
      <c r="A15" s="147"/>
      <c r="B15" s="147" t="s">
        <v>28</v>
      </c>
      <c r="C15" s="2">
        <f t="shared" si="1"/>
        <v>441.3197</v>
      </c>
      <c r="D15" s="70">
        <v>0</v>
      </c>
      <c r="E15" s="31">
        <v>2.572863</v>
      </c>
      <c r="F15" s="70">
        <v>172.53</v>
      </c>
      <c r="G15" s="31">
        <v>0.124321</v>
      </c>
      <c r="H15" s="31">
        <v>224.957236</v>
      </c>
      <c r="I15" s="31">
        <v>25.241943</v>
      </c>
      <c r="J15" s="147">
        <v>0</v>
      </c>
      <c r="K15" s="5">
        <v>0</v>
      </c>
      <c r="L15" s="8">
        <v>0</v>
      </c>
      <c r="M15" s="5">
        <v>14.700638</v>
      </c>
      <c r="N15" s="5">
        <v>1.192699</v>
      </c>
      <c r="O15" s="5">
        <v>0</v>
      </c>
      <c r="P15" s="5">
        <v>0</v>
      </c>
      <c r="Q15" s="5">
        <v>0</v>
      </c>
    </row>
    <row r="16" spans="1:17" ht="19.5" customHeight="1">
      <c r="A16" s="147"/>
      <c r="B16" s="154" t="s">
        <v>29</v>
      </c>
      <c r="C16" s="2">
        <f t="shared" si="1"/>
        <v>9729.211957</v>
      </c>
      <c r="D16" s="5">
        <v>2271.36685</v>
      </c>
      <c r="E16" s="31">
        <v>2492.582171</v>
      </c>
      <c r="F16" s="147">
        <v>497.46</v>
      </c>
      <c r="G16" s="5">
        <v>2247.91529</v>
      </c>
      <c r="H16" s="5">
        <v>1573.808786</v>
      </c>
      <c r="I16" s="5">
        <v>0</v>
      </c>
      <c r="J16" s="147">
        <v>0</v>
      </c>
      <c r="K16" s="5">
        <v>162.5176</v>
      </c>
      <c r="L16" s="8">
        <v>0.11</v>
      </c>
      <c r="M16" s="5">
        <v>160.064217</v>
      </c>
      <c r="N16" s="5">
        <v>14.041448</v>
      </c>
      <c r="O16" s="5">
        <v>298.397245</v>
      </c>
      <c r="P16" s="5">
        <v>0</v>
      </c>
      <c r="Q16" s="5">
        <v>10.94835</v>
      </c>
    </row>
    <row r="17" spans="1:17" ht="19.5" customHeight="1">
      <c r="A17" s="147"/>
      <c r="B17" s="154" t="s">
        <v>30</v>
      </c>
      <c r="C17" s="2">
        <f t="shared" si="1"/>
        <v>1410.703494</v>
      </c>
      <c r="D17" s="5">
        <v>808.068715</v>
      </c>
      <c r="E17" s="5">
        <v>90.225119</v>
      </c>
      <c r="F17" s="5">
        <v>0.33</v>
      </c>
      <c r="G17" s="5">
        <v>185.200947</v>
      </c>
      <c r="H17" s="5">
        <v>144.025457</v>
      </c>
      <c r="I17" s="5">
        <v>138.54334</v>
      </c>
      <c r="J17" s="147">
        <v>0</v>
      </c>
      <c r="K17" s="5">
        <v>16.983292</v>
      </c>
      <c r="L17" s="8">
        <v>0</v>
      </c>
      <c r="M17" s="5">
        <v>23.160634</v>
      </c>
      <c r="N17" s="5">
        <v>2.84236</v>
      </c>
      <c r="O17" s="5">
        <v>0.28595</v>
      </c>
      <c r="P17" s="5">
        <v>0</v>
      </c>
      <c r="Q17" s="5">
        <v>1.03768</v>
      </c>
    </row>
    <row r="18" spans="1:17" ht="19.5" customHeight="1">
      <c r="A18" s="147"/>
      <c r="B18" s="154" t="s">
        <v>31</v>
      </c>
      <c r="C18" s="2">
        <f t="shared" si="1"/>
        <v>189.046151</v>
      </c>
      <c r="D18" s="5">
        <v>34.244306</v>
      </c>
      <c r="E18" s="5">
        <v>85.31156</v>
      </c>
      <c r="F18" s="5">
        <v>52.53</v>
      </c>
      <c r="G18" s="5">
        <v>0</v>
      </c>
      <c r="H18" s="5">
        <v>0</v>
      </c>
      <c r="I18" s="5">
        <v>0</v>
      </c>
      <c r="J18" s="147">
        <v>0</v>
      </c>
      <c r="K18" s="5">
        <v>0.608621</v>
      </c>
      <c r="L18" s="8">
        <v>0</v>
      </c>
      <c r="M18" s="5">
        <v>8.874301</v>
      </c>
      <c r="N18" s="5">
        <v>7.477363</v>
      </c>
      <c r="O18" s="5">
        <v>0</v>
      </c>
      <c r="P18" s="5">
        <v>0</v>
      </c>
      <c r="Q18" s="5">
        <v>0</v>
      </c>
    </row>
    <row r="19" spans="1:17" ht="19.5" customHeight="1">
      <c r="A19" s="147"/>
      <c r="B19" s="154" t="s">
        <v>32</v>
      </c>
      <c r="C19" s="2">
        <f t="shared" si="1"/>
        <v>1627.193594</v>
      </c>
      <c r="D19" s="31">
        <v>1293.581043</v>
      </c>
      <c r="E19" s="31">
        <v>178.814397</v>
      </c>
      <c r="F19" s="31">
        <v>29.1</v>
      </c>
      <c r="G19" s="31">
        <v>4.939934</v>
      </c>
      <c r="H19" s="31">
        <v>63.858907</v>
      </c>
      <c r="I19" s="31">
        <v>42.573648</v>
      </c>
      <c r="J19" s="147">
        <v>0</v>
      </c>
      <c r="K19" s="5">
        <v>0.024</v>
      </c>
      <c r="L19" s="8">
        <v>0</v>
      </c>
      <c r="M19" s="5">
        <v>13.911631</v>
      </c>
      <c r="N19" s="5">
        <v>0</v>
      </c>
      <c r="O19" s="5">
        <v>0.390034</v>
      </c>
      <c r="P19" s="5">
        <v>0</v>
      </c>
      <c r="Q19" s="5">
        <v>0</v>
      </c>
    </row>
    <row r="20" spans="1:17" ht="19.5" customHeight="1">
      <c r="A20" s="147"/>
      <c r="B20" s="155" t="s">
        <v>33</v>
      </c>
      <c r="C20" s="2">
        <f t="shared" si="1"/>
        <v>37388.863406</v>
      </c>
      <c r="D20" s="4">
        <v>15531.587453</v>
      </c>
      <c r="E20" s="5">
        <v>9358.875761</v>
      </c>
      <c r="F20" s="5">
        <v>1079.279374</v>
      </c>
      <c r="G20" s="5">
        <v>2080.696192</v>
      </c>
      <c r="H20" s="5">
        <v>4387.127126</v>
      </c>
      <c r="I20" s="5">
        <v>2314.893358</v>
      </c>
      <c r="J20" s="147">
        <v>0</v>
      </c>
      <c r="K20" s="5">
        <v>473.230692</v>
      </c>
      <c r="L20" s="8">
        <v>0</v>
      </c>
      <c r="M20" s="5">
        <v>368.497213</v>
      </c>
      <c r="N20" s="5">
        <v>173.300463</v>
      </c>
      <c r="O20" s="5">
        <v>1569.34227</v>
      </c>
      <c r="P20" s="5">
        <v>0</v>
      </c>
      <c r="Q20" s="5">
        <v>52.033504</v>
      </c>
    </row>
    <row r="21" spans="1:17" ht="19.5" customHeight="1">
      <c r="A21" s="147"/>
      <c r="B21" s="156" t="s">
        <v>34</v>
      </c>
      <c r="C21" s="2">
        <f t="shared" si="1"/>
        <v>16505.8636333509</v>
      </c>
      <c r="D21" s="4">
        <v>3148.250794</v>
      </c>
      <c r="E21" s="5">
        <v>4565.682993</v>
      </c>
      <c r="F21" s="5">
        <v>498.697860350927</v>
      </c>
      <c r="G21" s="157">
        <v>1743.61622</v>
      </c>
      <c r="H21" s="157">
        <v>3894.425839</v>
      </c>
      <c r="I21" s="5">
        <v>341.79242</v>
      </c>
      <c r="J21" s="147">
        <v>0</v>
      </c>
      <c r="K21" s="5">
        <v>314.674</v>
      </c>
      <c r="L21" s="8">
        <v>0</v>
      </c>
      <c r="M21" s="5">
        <v>360.637366</v>
      </c>
      <c r="N21" s="5">
        <v>63.419112</v>
      </c>
      <c r="O21" s="5">
        <v>1526.073279</v>
      </c>
      <c r="P21" s="5">
        <v>0</v>
      </c>
      <c r="Q21" s="5">
        <v>48.59375</v>
      </c>
    </row>
    <row r="22" spans="1:17" ht="19.5" customHeight="1">
      <c r="A22" s="147"/>
      <c r="B22" s="155" t="s">
        <v>35</v>
      </c>
      <c r="C22" s="158">
        <f t="shared" si="1"/>
        <v>11832</v>
      </c>
      <c r="D22" s="70">
        <v>2638</v>
      </c>
      <c r="E22" s="70">
        <v>3218</v>
      </c>
      <c r="F22" s="70">
        <v>240</v>
      </c>
      <c r="G22" s="70">
        <v>657</v>
      </c>
      <c r="H22" s="70">
        <v>2567</v>
      </c>
      <c r="I22" s="70">
        <v>448</v>
      </c>
      <c r="J22" s="147">
        <v>0</v>
      </c>
      <c r="K22" s="147">
        <v>406</v>
      </c>
      <c r="L22" s="147">
        <v>0</v>
      </c>
      <c r="M22" s="147">
        <v>446</v>
      </c>
      <c r="N22" s="147">
        <v>97</v>
      </c>
      <c r="O22" s="147">
        <v>927</v>
      </c>
      <c r="P22" s="147">
        <v>0</v>
      </c>
      <c r="Q22" s="147">
        <v>188</v>
      </c>
    </row>
    <row r="23" spans="1:17" ht="19.5" customHeight="1">
      <c r="A23" s="147"/>
      <c r="B23" s="155" t="s">
        <v>36</v>
      </c>
      <c r="C23" s="111" t="s">
        <v>37</v>
      </c>
      <c r="D23" s="5">
        <v>2442.76607278241</v>
      </c>
      <c r="E23" s="5">
        <v>6972.26243721829</v>
      </c>
      <c r="F23" s="5">
        <v>5206.40282105263</v>
      </c>
      <c r="G23" s="5">
        <v>5278.27547437849</v>
      </c>
      <c r="H23" s="5">
        <v>3140.05016598321</v>
      </c>
      <c r="I23" s="5">
        <v>962</v>
      </c>
      <c r="J23" s="147">
        <v>0</v>
      </c>
      <c r="K23" s="5">
        <v>9268.87820512821</v>
      </c>
      <c r="L23" s="147">
        <v>0</v>
      </c>
      <c r="M23" s="5">
        <v>8158.11411111111</v>
      </c>
      <c r="N23" s="5">
        <v>15135</v>
      </c>
      <c r="O23" s="5">
        <v>13256.52</v>
      </c>
      <c r="P23" s="5">
        <v>0</v>
      </c>
      <c r="Q23" s="5">
        <v>2771.42819148936</v>
      </c>
    </row>
    <row r="24" spans="1:17" ht="19.5" customHeight="1">
      <c r="A24" s="147"/>
      <c r="B24" s="155" t="s">
        <v>38</v>
      </c>
      <c r="C24" s="111" t="s">
        <v>37</v>
      </c>
      <c r="D24" s="5">
        <v>4808.9678358209</v>
      </c>
      <c r="E24" s="5">
        <v>2477.16610750914</v>
      </c>
      <c r="F24" s="5">
        <v>4149.39822147651</v>
      </c>
      <c r="G24" s="5">
        <v>3993.65871785029</v>
      </c>
      <c r="H24" s="5">
        <v>5606.76321478382</v>
      </c>
      <c r="I24" s="5">
        <v>6875</v>
      </c>
      <c r="J24" s="147">
        <v>0</v>
      </c>
      <c r="K24" s="5">
        <v>4951.86643835617</v>
      </c>
      <c r="L24" s="147">
        <v>0</v>
      </c>
      <c r="M24" s="5">
        <v>4617.80044025157</v>
      </c>
      <c r="N24" s="5">
        <v>19868</v>
      </c>
      <c r="O24" s="5">
        <v>12962.74</v>
      </c>
      <c r="P24" s="5">
        <v>0</v>
      </c>
      <c r="Q24" s="5">
        <v>5789.20555555556</v>
      </c>
    </row>
    <row r="25" spans="1:17" ht="19.5" customHeight="1">
      <c r="A25" s="147"/>
      <c r="B25" s="155" t="s">
        <v>38</v>
      </c>
      <c r="C25" s="111" t="s">
        <v>37</v>
      </c>
      <c r="D25" s="5">
        <v>4808.9678358209</v>
      </c>
      <c r="E25" s="5">
        <v>2477.16610750914</v>
      </c>
      <c r="F25" s="5">
        <v>4149.39822147651</v>
      </c>
      <c r="G25" s="5">
        <v>3993.65871785029</v>
      </c>
      <c r="H25" s="5">
        <v>5606.76321478382</v>
      </c>
      <c r="I25" s="5">
        <v>6875</v>
      </c>
      <c r="J25" s="147">
        <v>0</v>
      </c>
      <c r="K25" s="5">
        <v>4951.86643835617</v>
      </c>
      <c r="L25" s="147">
        <v>0</v>
      </c>
      <c r="M25" s="5">
        <v>4617.80044025157</v>
      </c>
      <c r="N25" s="5">
        <v>19868</v>
      </c>
      <c r="O25" s="5">
        <v>12962.74</v>
      </c>
      <c r="P25" s="5">
        <v>0</v>
      </c>
      <c r="Q25" s="5">
        <v>5789.20555555556</v>
      </c>
    </row>
    <row r="26" spans="1:17" ht="19.5" customHeight="1">
      <c r="A26" s="147"/>
      <c r="B26" s="154" t="s">
        <v>39</v>
      </c>
      <c r="C26" s="111" t="s">
        <v>37</v>
      </c>
      <c r="D26" s="5">
        <v>29.0613718411552</v>
      </c>
      <c r="E26" s="5">
        <v>74.8229233741146</v>
      </c>
      <c r="F26" s="5">
        <v>67.843137254902</v>
      </c>
      <c r="G26" s="5">
        <v>49.1628614916286</v>
      </c>
      <c r="H26" s="5">
        <v>35.1382937280873</v>
      </c>
      <c r="I26" s="5">
        <v>9.77</v>
      </c>
      <c r="J26" s="147">
        <v>0</v>
      </c>
      <c r="K26" s="5">
        <v>19.30693069</v>
      </c>
      <c r="L26" s="147">
        <v>0</v>
      </c>
      <c r="M26" s="5">
        <v>20.1793721973094</v>
      </c>
      <c r="N26" s="5">
        <v>34</v>
      </c>
      <c r="O26" s="5">
        <v>63.6</v>
      </c>
      <c r="P26" s="5">
        <v>0</v>
      </c>
      <c r="Q26" s="5">
        <v>24.468085106383</v>
      </c>
    </row>
    <row r="27" spans="1:17" ht="19.5" customHeight="1">
      <c r="A27" s="147" t="s">
        <v>40</v>
      </c>
      <c r="B27" s="147" t="s">
        <v>24</v>
      </c>
      <c r="C27" s="2">
        <f>SUM(D27:Q27)</f>
        <v>5848.079461</v>
      </c>
      <c r="D27" s="5">
        <v>4707.85162</v>
      </c>
      <c r="E27" s="5">
        <v>152.488605</v>
      </c>
      <c r="F27" s="147">
        <v>0</v>
      </c>
      <c r="G27" s="5">
        <v>63.958506</v>
      </c>
      <c r="H27" s="8">
        <v>0</v>
      </c>
      <c r="I27" s="5">
        <v>885.30658</v>
      </c>
      <c r="J27" s="147">
        <v>0</v>
      </c>
      <c r="K27" s="5">
        <v>23.573088</v>
      </c>
      <c r="L27" s="5">
        <v>0.788276</v>
      </c>
      <c r="M27" s="5">
        <v>2.538463</v>
      </c>
      <c r="N27" s="147">
        <v>0</v>
      </c>
      <c r="O27" s="147">
        <v>10.374323</v>
      </c>
      <c r="P27" s="147">
        <v>1.2</v>
      </c>
      <c r="Q27" s="147">
        <v>0</v>
      </c>
    </row>
    <row r="28" spans="1:17" ht="19.5" customHeight="1">
      <c r="A28" s="147"/>
      <c r="B28" s="147" t="s">
        <v>19</v>
      </c>
      <c r="C28" s="2">
        <v>-28.07</v>
      </c>
      <c r="D28" s="5">
        <v>-30.2786618613733</v>
      </c>
      <c r="E28" s="5">
        <v>82.3913363709166</v>
      </c>
      <c r="F28" s="147">
        <v>0</v>
      </c>
      <c r="G28" s="5">
        <v>-86.8984733206188</v>
      </c>
      <c r="H28" s="5" t="s">
        <v>41</v>
      </c>
      <c r="I28" s="5">
        <v>18.6049784247184</v>
      </c>
      <c r="J28" s="147">
        <v>0</v>
      </c>
      <c r="K28" s="5">
        <v>-37.1390958111482</v>
      </c>
      <c r="L28" s="5">
        <v>77.729950977844</v>
      </c>
      <c r="M28" s="5">
        <v>5.89596972044475</v>
      </c>
      <c r="N28" s="147">
        <v>-100</v>
      </c>
      <c r="O28" s="147">
        <v>0</v>
      </c>
      <c r="P28" s="147">
        <v>0</v>
      </c>
      <c r="Q28" s="147">
        <v>0</v>
      </c>
    </row>
    <row r="29" spans="1:17" ht="19.5" customHeight="1">
      <c r="A29" s="147"/>
      <c r="B29" s="147" t="s">
        <v>21</v>
      </c>
      <c r="C29" s="2">
        <v>2.06</v>
      </c>
      <c r="D29" s="5">
        <v>80.502524827099</v>
      </c>
      <c r="E29" s="5">
        <v>2.60749885525538</v>
      </c>
      <c r="F29" s="147">
        <v>0</v>
      </c>
      <c r="G29" s="5">
        <v>1.09366684270503</v>
      </c>
      <c r="H29" s="8">
        <v>0</v>
      </c>
      <c r="I29" s="5">
        <v>15.13841571244</v>
      </c>
      <c r="J29" s="147">
        <v>0</v>
      </c>
      <c r="K29" s="5">
        <v>0.403091102937392</v>
      </c>
      <c r="L29" s="5">
        <v>0.0134792286126907</v>
      </c>
      <c r="M29" s="5">
        <v>0.0434067802417639</v>
      </c>
      <c r="N29" s="5">
        <v>0</v>
      </c>
      <c r="O29" s="5">
        <v>0.177397093681522</v>
      </c>
      <c r="P29" s="5">
        <v>0.0205195570272707</v>
      </c>
      <c r="Q29" s="5">
        <v>0</v>
      </c>
    </row>
    <row r="30" spans="1:17" ht="19.5" customHeight="1">
      <c r="A30" s="147"/>
      <c r="B30" s="147" t="s">
        <v>42</v>
      </c>
      <c r="C30" s="2">
        <f aca="true" t="shared" si="2" ref="C30:C38">SUM(D30:Q30)</f>
        <v>570.119079</v>
      </c>
      <c r="D30" s="5">
        <v>571.777545</v>
      </c>
      <c r="E30" s="5">
        <v>11.566099</v>
      </c>
      <c r="F30" s="147">
        <v>0</v>
      </c>
      <c r="G30" s="5">
        <v>-15.618095</v>
      </c>
      <c r="H30" s="8">
        <v>0</v>
      </c>
      <c r="I30" s="147">
        <v>0</v>
      </c>
      <c r="J30" s="147">
        <v>0</v>
      </c>
      <c r="K30" s="5">
        <v>2.02072</v>
      </c>
      <c r="L30" s="5">
        <v>0.37281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</row>
    <row r="31" spans="1:17" ht="19.5" customHeight="1">
      <c r="A31" s="147"/>
      <c r="B31" s="147" t="s">
        <v>26</v>
      </c>
      <c r="C31" s="2">
        <f t="shared" si="2"/>
        <v>66.680236</v>
      </c>
      <c r="D31" s="5">
        <v>22.646016</v>
      </c>
      <c r="E31" s="5">
        <v>44.03422</v>
      </c>
      <c r="F31" s="147">
        <v>0</v>
      </c>
      <c r="G31" s="5">
        <v>0</v>
      </c>
      <c r="H31" s="8">
        <v>0</v>
      </c>
      <c r="I31" s="147">
        <v>0</v>
      </c>
      <c r="J31" s="147">
        <v>0</v>
      </c>
      <c r="K31" s="147">
        <v>0</v>
      </c>
      <c r="L31" s="5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</row>
    <row r="32" spans="1:17" ht="19.5" customHeight="1">
      <c r="A32" s="147"/>
      <c r="B32" s="147" t="s">
        <v>29</v>
      </c>
      <c r="C32" s="2">
        <f t="shared" si="2"/>
        <v>14.034654</v>
      </c>
      <c r="D32" s="5">
        <v>9.986854</v>
      </c>
      <c r="E32" s="5">
        <v>2.80168</v>
      </c>
      <c r="F32" s="147">
        <v>0</v>
      </c>
      <c r="G32" s="147">
        <v>0</v>
      </c>
      <c r="H32" s="8">
        <v>0</v>
      </c>
      <c r="I32" s="147">
        <v>0</v>
      </c>
      <c r="J32" s="147">
        <v>0</v>
      </c>
      <c r="K32" s="147">
        <v>0</v>
      </c>
      <c r="L32" s="5">
        <v>1.24612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</row>
    <row r="33" spans="1:17" ht="19.5" customHeight="1">
      <c r="A33" s="147"/>
      <c r="B33" s="147" t="s">
        <v>30</v>
      </c>
      <c r="C33" s="2">
        <f t="shared" si="2"/>
        <v>4062.930864</v>
      </c>
      <c r="D33" s="5">
        <v>3176.655658</v>
      </c>
      <c r="E33" s="5">
        <v>12.377</v>
      </c>
      <c r="F33" s="147">
        <v>0</v>
      </c>
      <c r="G33" s="5">
        <v>23.38061</v>
      </c>
      <c r="H33" s="8">
        <v>0</v>
      </c>
      <c r="I33" s="5">
        <v>844.267109</v>
      </c>
      <c r="J33" s="147">
        <v>0</v>
      </c>
      <c r="K33" s="5">
        <v>2.265987</v>
      </c>
      <c r="L33" s="5">
        <v>0</v>
      </c>
      <c r="M33" s="5">
        <v>0.4965</v>
      </c>
      <c r="N33" s="5">
        <v>0</v>
      </c>
      <c r="O33" s="5">
        <v>3.488</v>
      </c>
      <c r="P33" s="5">
        <v>0</v>
      </c>
      <c r="Q33" s="5">
        <v>0</v>
      </c>
    </row>
    <row r="34" spans="1:17" ht="19.5" customHeight="1">
      <c r="A34" s="147"/>
      <c r="B34" s="147" t="s">
        <v>31</v>
      </c>
      <c r="C34" s="2">
        <f t="shared" si="2"/>
        <v>0</v>
      </c>
      <c r="D34" s="147">
        <v>0</v>
      </c>
      <c r="E34" s="147">
        <v>0</v>
      </c>
      <c r="F34" s="147">
        <v>0</v>
      </c>
      <c r="G34" s="147">
        <v>0</v>
      </c>
      <c r="H34" s="8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</row>
    <row r="35" spans="1:17" ht="19.5" customHeight="1">
      <c r="A35" s="147"/>
      <c r="B35" s="147" t="s">
        <v>32</v>
      </c>
      <c r="C35" s="2">
        <f t="shared" si="2"/>
        <v>1135.230316</v>
      </c>
      <c r="D35" s="5">
        <v>926.785547</v>
      </c>
      <c r="E35" s="5">
        <v>81.709606</v>
      </c>
      <c r="F35" s="147">
        <v>0</v>
      </c>
      <c r="G35" s="5">
        <v>56.195991</v>
      </c>
      <c r="H35" s="8">
        <v>0</v>
      </c>
      <c r="I35" s="5">
        <v>41.039471</v>
      </c>
      <c r="J35" s="147">
        <v>0</v>
      </c>
      <c r="K35" s="5">
        <v>19.286381</v>
      </c>
      <c r="L35" s="5">
        <v>0.085034</v>
      </c>
      <c r="M35" s="5">
        <v>2.041963</v>
      </c>
      <c r="N35" s="5">
        <v>0</v>
      </c>
      <c r="O35" s="5">
        <v>6.886323</v>
      </c>
      <c r="P35" s="5">
        <v>1.2</v>
      </c>
      <c r="Q35" s="5">
        <v>0</v>
      </c>
    </row>
    <row r="36" spans="1:17" ht="19.5" customHeight="1">
      <c r="A36" s="147"/>
      <c r="B36" s="147" t="s">
        <v>43</v>
      </c>
      <c r="C36" s="2">
        <f t="shared" si="2"/>
        <v>972.49194</v>
      </c>
      <c r="D36" s="147">
        <v>0</v>
      </c>
      <c r="E36" s="5">
        <v>972.49194</v>
      </c>
      <c r="F36" s="147">
        <v>0</v>
      </c>
      <c r="G36" s="147">
        <v>0</v>
      </c>
      <c r="H36" s="8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</row>
    <row r="37" spans="1:17" ht="19.5" customHeight="1">
      <c r="A37" s="147"/>
      <c r="B37" s="154" t="s">
        <v>33</v>
      </c>
      <c r="C37" s="2">
        <f t="shared" si="2"/>
        <v>5670.846801</v>
      </c>
      <c r="D37" s="5">
        <v>4548.343287</v>
      </c>
      <c r="E37" s="5">
        <v>135.351974</v>
      </c>
      <c r="F37" s="147">
        <v>0</v>
      </c>
      <c r="G37" s="5">
        <v>63.958506</v>
      </c>
      <c r="H37" s="8">
        <v>0</v>
      </c>
      <c r="I37" s="5">
        <v>885.30658</v>
      </c>
      <c r="J37" s="147">
        <v>0</v>
      </c>
      <c r="K37" s="5">
        <v>23.573088</v>
      </c>
      <c r="L37" s="5">
        <v>0.20058</v>
      </c>
      <c r="M37" s="5">
        <v>2.538463</v>
      </c>
      <c r="N37" s="147">
        <v>0</v>
      </c>
      <c r="O37" s="5">
        <v>10.374323</v>
      </c>
      <c r="P37" s="5">
        <v>1.2</v>
      </c>
      <c r="Q37" s="147">
        <v>0</v>
      </c>
    </row>
    <row r="38" spans="1:17" ht="19.5" customHeight="1">
      <c r="A38" s="147" t="s">
        <v>44</v>
      </c>
      <c r="B38" s="147" t="s">
        <v>45</v>
      </c>
      <c r="C38" s="2">
        <f t="shared" si="2"/>
        <v>109703.384214</v>
      </c>
      <c r="D38" s="5">
        <v>6678.067228</v>
      </c>
      <c r="E38" s="5">
        <v>2068.847526</v>
      </c>
      <c r="F38" s="5">
        <v>332.11</v>
      </c>
      <c r="G38" s="5">
        <v>3553.94982</v>
      </c>
      <c r="H38" s="5">
        <v>10885.586562</v>
      </c>
      <c r="I38" s="5">
        <v>12814.02985</v>
      </c>
      <c r="J38" s="5">
        <v>6905.57</v>
      </c>
      <c r="K38" s="5">
        <v>29112.790174</v>
      </c>
      <c r="L38" s="5">
        <v>5779.408035</v>
      </c>
      <c r="M38" s="5">
        <v>9814.550219</v>
      </c>
      <c r="N38" s="5">
        <v>9694.2</v>
      </c>
      <c r="O38" s="5">
        <v>11641.3048</v>
      </c>
      <c r="P38" s="5">
        <v>422.97</v>
      </c>
      <c r="Q38" s="5">
        <v>0</v>
      </c>
    </row>
    <row r="39" spans="1:17" ht="19.5" customHeight="1">
      <c r="A39" s="147"/>
      <c r="B39" s="147" t="s">
        <v>19</v>
      </c>
      <c r="C39" s="2">
        <v>28.33</v>
      </c>
      <c r="D39" s="5">
        <v>-50.3205757725053</v>
      </c>
      <c r="E39" s="5">
        <v>-45.9276950818544</v>
      </c>
      <c r="F39" s="5">
        <v>-64.0293302140196</v>
      </c>
      <c r="G39" s="5">
        <v>-60.8419821279576</v>
      </c>
      <c r="H39" s="5">
        <v>144.038210996782</v>
      </c>
      <c r="I39" s="5">
        <v>-26.0461719671125</v>
      </c>
      <c r="J39" s="5">
        <v>-54.73</v>
      </c>
      <c r="K39" s="5">
        <v>553.26339889974</v>
      </c>
      <c r="L39" s="5">
        <v>209.025126588828</v>
      </c>
      <c r="M39" s="5">
        <v>25.9352807282349</v>
      </c>
      <c r="N39" s="5">
        <v>114.37</v>
      </c>
      <c r="O39" s="5">
        <v>0</v>
      </c>
      <c r="P39" s="5">
        <v>0</v>
      </c>
      <c r="Q39" s="5">
        <v>0</v>
      </c>
    </row>
    <row r="40" spans="1:17" ht="19.5" customHeight="1">
      <c r="A40" s="147"/>
      <c r="B40" s="147" t="s">
        <v>21</v>
      </c>
      <c r="C40" s="2">
        <v>2.35</v>
      </c>
      <c r="D40" s="5">
        <v>6.08738488410986</v>
      </c>
      <c r="E40" s="5">
        <v>1.88585570155636</v>
      </c>
      <c r="F40" s="5">
        <v>0.30273450758105</v>
      </c>
      <c r="G40" s="5">
        <v>3.23959907478083</v>
      </c>
      <c r="H40" s="5">
        <v>9.92274453517799</v>
      </c>
      <c r="I40" s="5">
        <v>11.6806149070146</v>
      </c>
      <c r="J40" s="5">
        <v>6.29476478731887</v>
      </c>
      <c r="K40" s="5">
        <v>26.5377320696044</v>
      </c>
      <c r="L40" s="5">
        <v>5.2682130787561</v>
      </c>
      <c r="M40" s="5">
        <v>8.94644252710984</v>
      </c>
      <c r="N40" s="5">
        <v>8.83673741649518</v>
      </c>
      <c r="O40" s="5">
        <v>10.6116186692027</v>
      </c>
      <c r="P40" s="5">
        <v>0.385557841292212</v>
      </c>
      <c r="Q40" s="5">
        <v>0</v>
      </c>
    </row>
    <row r="41" spans="1:17" ht="19.5" customHeight="1">
      <c r="A41" s="147"/>
      <c r="B41" s="147" t="s">
        <v>22</v>
      </c>
      <c r="C41" s="2">
        <f aca="true" t="shared" si="3" ref="C41:C43">SUM(D41:Q41)</f>
        <v>103978.012747</v>
      </c>
      <c r="D41" s="5">
        <v>6199.544292</v>
      </c>
      <c r="E41" s="5">
        <v>195.772745</v>
      </c>
      <c r="F41" s="5">
        <v>9.999832</v>
      </c>
      <c r="G41" s="5">
        <v>2701.566413</v>
      </c>
      <c r="H41" s="5">
        <v>10297.82745</v>
      </c>
      <c r="I41" s="5">
        <v>12390.90021</v>
      </c>
      <c r="J41" s="5">
        <v>6591.92</v>
      </c>
      <c r="K41" s="5">
        <v>28644.874964</v>
      </c>
      <c r="L41" s="5">
        <v>5462.20836</v>
      </c>
      <c r="M41" s="5">
        <v>9724.923681</v>
      </c>
      <c r="N41" s="5">
        <v>9694.2</v>
      </c>
      <c r="O41" s="5">
        <v>11641.3048</v>
      </c>
      <c r="P41" s="5">
        <v>422.97</v>
      </c>
      <c r="Q41" s="5">
        <v>0</v>
      </c>
    </row>
    <row r="42" spans="1:17" ht="19.5" customHeight="1">
      <c r="A42" s="147"/>
      <c r="B42" s="147" t="s">
        <v>46</v>
      </c>
      <c r="C42" s="2">
        <f t="shared" si="3"/>
        <v>99598.809038</v>
      </c>
      <c r="D42" s="5">
        <v>5703.762902</v>
      </c>
      <c r="E42" s="5">
        <v>108.775975</v>
      </c>
      <c r="F42" s="5">
        <v>6.100775</v>
      </c>
      <c r="G42" s="5">
        <v>2352.583913</v>
      </c>
      <c r="H42" s="5">
        <v>10060.4</v>
      </c>
      <c r="I42" s="5">
        <v>12183.702</v>
      </c>
      <c r="J42" s="5">
        <v>5526.79</v>
      </c>
      <c r="K42" s="5">
        <v>27603.774562</v>
      </c>
      <c r="L42" s="5">
        <v>5263.1</v>
      </c>
      <c r="M42" s="5">
        <v>9674.118911</v>
      </c>
      <c r="N42" s="5">
        <v>9658.5</v>
      </c>
      <c r="O42" s="5">
        <v>11280.6</v>
      </c>
      <c r="P42" s="5">
        <v>176.6</v>
      </c>
      <c r="Q42" s="5">
        <v>0</v>
      </c>
    </row>
    <row r="43" spans="1:17" ht="19.5" customHeight="1">
      <c r="A43" s="148" t="s">
        <v>47</v>
      </c>
      <c r="B43" s="147" t="s">
        <v>24</v>
      </c>
      <c r="C43" s="2">
        <f t="shared" si="3"/>
        <v>581.646776</v>
      </c>
      <c r="D43" s="8">
        <v>0</v>
      </c>
      <c r="E43" s="5">
        <v>2.487554</v>
      </c>
      <c r="F43" s="5">
        <v>576.32</v>
      </c>
      <c r="G43" s="8">
        <v>0</v>
      </c>
      <c r="H43" s="5">
        <v>0.744888</v>
      </c>
      <c r="I43" s="8">
        <v>0</v>
      </c>
      <c r="J43" s="8">
        <v>0</v>
      </c>
      <c r="K43" s="8">
        <v>0</v>
      </c>
      <c r="L43" s="5">
        <v>1.616614</v>
      </c>
      <c r="M43" s="5">
        <v>0.47772</v>
      </c>
      <c r="N43" s="8">
        <v>0</v>
      </c>
      <c r="O43" s="8">
        <v>0</v>
      </c>
      <c r="P43" s="8">
        <v>0</v>
      </c>
      <c r="Q43" s="8">
        <v>0</v>
      </c>
    </row>
    <row r="44" spans="1:17" ht="19.5" customHeight="1">
      <c r="A44" s="159"/>
      <c r="B44" s="147" t="s">
        <v>19</v>
      </c>
      <c r="C44" s="111" t="s">
        <v>37</v>
      </c>
      <c r="D44" s="8">
        <v>0</v>
      </c>
      <c r="E44" s="5">
        <v>32.5211230088967</v>
      </c>
      <c r="F44" s="5">
        <v>25.7654118930715</v>
      </c>
      <c r="G44" s="8">
        <v>0</v>
      </c>
      <c r="H44" s="5">
        <v>44.3698905724885</v>
      </c>
      <c r="I44" s="8">
        <v>0</v>
      </c>
      <c r="J44" s="8">
        <v>0</v>
      </c>
      <c r="K44" s="8">
        <v>0</v>
      </c>
      <c r="L44" s="5">
        <v>238.465758013525</v>
      </c>
      <c r="M44" s="5">
        <v>41.3205537806177</v>
      </c>
      <c r="N44" s="8">
        <v>0</v>
      </c>
      <c r="O44" s="8">
        <v>0</v>
      </c>
      <c r="P44" s="8">
        <v>0</v>
      </c>
      <c r="Q44" s="8">
        <v>0</v>
      </c>
    </row>
    <row r="45" spans="1:17" ht="19.5" customHeight="1">
      <c r="A45" s="152"/>
      <c r="B45" s="147" t="s">
        <v>21</v>
      </c>
      <c r="C45" s="2">
        <v>0.71</v>
      </c>
      <c r="D45" s="8">
        <v>0</v>
      </c>
      <c r="E45" s="5">
        <v>0.427674338213817</v>
      </c>
      <c r="F45" s="5">
        <v>99.0841905741088</v>
      </c>
      <c r="G45" s="8">
        <v>0</v>
      </c>
      <c r="H45" s="5">
        <v>0.128065353533396</v>
      </c>
      <c r="I45" s="8">
        <v>0</v>
      </c>
      <c r="J45" s="8">
        <v>0</v>
      </c>
      <c r="K45" s="8">
        <v>0</v>
      </c>
      <c r="L45" s="5">
        <v>0.277937412654033</v>
      </c>
      <c r="M45" s="5">
        <v>0.0821323214899071</v>
      </c>
      <c r="N45" s="8">
        <v>0</v>
      </c>
      <c r="O45" s="8">
        <v>0</v>
      </c>
      <c r="P45" s="8">
        <v>0</v>
      </c>
      <c r="Q45" s="8">
        <v>0</v>
      </c>
    </row>
    <row r="46" spans="1:17" ht="19.5" customHeight="1">
      <c r="A46" s="154" t="s">
        <v>48</v>
      </c>
      <c r="B46" s="147" t="s">
        <v>24</v>
      </c>
      <c r="C46" s="2">
        <f>SUM(D46:Q46)</f>
        <v>1034.46112999999</v>
      </c>
      <c r="D46" s="8">
        <v>-6.3664629124105E-12</v>
      </c>
      <c r="E46" s="5">
        <v>1031.786206</v>
      </c>
      <c r="F46" s="8">
        <v>0</v>
      </c>
      <c r="G46" s="8">
        <v>0</v>
      </c>
      <c r="H46" s="5">
        <v>0.038</v>
      </c>
      <c r="I46" s="8">
        <v>0</v>
      </c>
      <c r="J46" s="8">
        <v>0</v>
      </c>
      <c r="K46" s="8">
        <v>2.1375</v>
      </c>
      <c r="L46" s="8">
        <v>0.499424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9.5" customHeight="1">
      <c r="A47" s="154"/>
      <c r="B47" s="147" t="s">
        <v>19</v>
      </c>
      <c r="C47" s="111" t="s">
        <v>37</v>
      </c>
      <c r="D47" s="8">
        <v>0</v>
      </c>
      <c r="E47" s="5">
        <v>28.8177490898361</v>
      </c>
      <c r="F47" s="8">
        <v>0</v>
      </c>
      <c r="G47" s="8">
        <v>0</v>
      </c>
      <c r="H47" s="5">
        <v>155.806125883541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9.5" customHeight="1">
      <c r="A48" s="154"/>
      <c r="B48" s="147" t="s">
        <v>21</v>
      </c>
      <c r="C48" s="2">
        <v>1.32</v>
      </c>
      <c r="D48" s="8">
        <v>-6.15437615564206E-13</v>
      </c>
      <c r="E48" s="5">
        <v>99.7414186070004</v>
      </c>
      <c r="F48" s="8">
        <v>0</v>
      </c>
      <c r="G48" s="8">
        <v>0</v>
      </c>
      <c r="H48" s="5">
        <v>0.003673410135768</v>
      </c>
      <c r="I48" s="8">
        <v>0</v>
      </c>
      <c r="J48" s="8">
        <v>0</v>
      </c>
      <c r="K48" s="8">
        <v>0.20662932013695</v>
      </c>
      <c r="L48" s="8">
        <v>0.0482786627275211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9.5" customHeight="1">
      <c r="A49" s="148" t="s">
        <v>49</v>
      </c>
      <c r="B49" s="147" t="s">
        <v>24</v>
      </c>
      <c r="C49" s="2">
        <f>SUM(D49:Q49)</f>
        <v>6.32191</v>
      </c>
      <c r="D49" s="8">
        <v>0</v>
      </c>
      <c r="E49" s="8">
        <v>0</v>
      </c>
      <c r="F49" s="8">
        <v>0</v>
      </c>
      <c r="G49" s="8">
        <v>0</v>
      </c>
      <c r="H49" s="5">
        <v>5.46857</v>
      </c>
      <c r="I49" s="8">
        <v>0</v>
      </c>
      <c r="J49" s="8">
        <v>0</v>
      </c>
      <c r="K49" s="8">
        <v>0</v>
      </c>
      <c r="L49" s="8">
        <v>0</v>
      </c>
      <c r="M49" s="5">
        <v>0.85334</v>
      </c>
      <c r="N49" s="8">
        <v>0</v>
      </c>
      <c r="O49" s="8">
        <v>0</v>
      </c>
      <c r="P49" s="8">
        <v>0</v>
      </c>
      <c r="Q49" s="8">
        <v>0</v>
      </c>
    </row>
    <row r="50" spans="1:17" ht="19.5" customHeight="1">
      <c r="A50" s="159"/>
      <c r="B50" s="147" t="s">
        <v>19</v>
      </c>
      <c r="C50" s="111" t="s">
        <v>37</v>
      </c>
      <c r="D50" s="8">
        <v>0</v>
      </c>
      <c r="E50" s="8">
        <v>0</v>
      </c>
      <c r="F50" s="8">
        <v>0</v>
      </c>
      <c r="G50" s="8">
        <v>0</v>
      </c>
      <c r="H50" s="5">
        <v>16.7102826237186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9.5" customHeight="1">
      <c r="A51" s="152"/>
      <c r="B51" s="147" t="s">
        <v>21</v>
      </c>
      <c r="C51" s="2">
        <v>0</v>
      </c>
      <c r="D51" s="8">
        <v>0</v>
      </c>
      <c r="E51" s="8">
        <v>0</v>
      </c>
      <c r="F51" s="8">
        <v>0</v>
      </c>
      <c r="G51" s="8">
        <v>0</v>
      </c>
      <c r="H51" s="5">
        <v>86.5018641518149</v>
      </c>
      <c r="I51" s="8">
        <v>0</v>
      </c>
      <c r="J51" s="8">
        <v>0</v>
      </c>
      <c r="K51" s="8">
        <v>0</v>
      </c>
      <c r="L51" s="8">
        <v>0</v>
      </c>
      <c r="M51" s="5">
        <v>13.4981358481851</v>
      </c>
      <c r="N51" s="8">
        <v>0</v>
      </c>
      <c r="O51" s="8">
        <v>0</v>
      </c>
      <c r="P51" s="8">
        <v>0</v>
      </c>
      <c r="Q51" s="8">
        <v>0</v>
      </c>
    </row>
    <row r="52" spans="1:17" ht="19.5" customHeight="1">
      <c r="A52" s="160" t="s">
        <v>50</v>
      </c>
      <c r="B52" s="147" t="s">
        <v>51</v>
      </c>
      <c r="C52" s="2">
        <f>SUM(D52:Q52)</f>
        <v>48047.370285</v>
      </c>
      <c r="D52" s="5">
        <v>21053.843219</v>
      </c>
      <c r="E52" s="5">
        <v>3413.513677</v>
      </c>
      <c r="F52" s="5">
        <v>2039.3</v>
      </c>
      <c r="G52" s="5">
        <v>3685.010792</v>
      </c>
      <c r="H52" s="5">
        <v>4972.275169</v>
      </c>
      <c r="I52" s="5">
        <v>6510.405225</v>
      </c>
      <c r="J52" s="147">
        <v>3336.11</v>
      </c>
      <c r="K52" s="5">
        <v>2361.560149</v>
      </c>
      <c r="L52" s="5">
        <v>212.833921</v>
      </c>
      <c r="M52" s="5">
        <v>67.393557</v>
      </c>
      <c r="N52" s="5">
        <v>19.251171</v>
      </c>
      <c r="O52" s="5">
        <v>371.823405</v>
      </c>
      <c r="P52" s="5">
        <v>4.05</v>
      </c>
      <c r="Q52" s="5">
        <v>0</v>
      </c>
    </row>
    <row r="53" spans="1:17" ht="19.5" customHeight="1">
      <c r="A53" s="161"/>
      <c r="B53" s="147" t="s">
        <v>19</v>
      </c>
      <c r="C53" s="2">
        <v>97.53</v>
      </c>
      <c r="D53" s="5">
        <v>61.17</v>
      </c>
      <c r="E53" s="5">
        <v>16.484122928566</v>
      </c>
      <c r="F53" s="5">
        <v>308.341843375183</v>
      </c>
      <c r="G53" s="5">
        <v>223.579550740587</v>
      </c>
      <c r="H53" s="5">
        <v>13.0018674422841</v>
      </c>
      <c r="I53" s="5">
        <v>47.3980091270448</v>
      </c>
      <c r="J53" s="147">
        <v>361.5</v>
      </c>
      <c r="K53" s="5">
        <v>732.664538625649</v>
      </c>
      <c r="L53" s="5">
        <v>4.69639306344449</v>
      </c>
      <c r="M53" s="5">
        <v>4.40990917499006</v>
      </c>
      <c r="N53" s="5">
        <v>729.74</v>
      </c>
      <c r="O53" s="5">
        <v>10555.9656611771</v>
      </c>
      <c r="P53" s="5">
        <v>0</v>
      </c>
      <c r="Q53" s="5">
        <v>0</v>
      </c>
    </row>
    <row r="54" spans="1:17" ht="19.5" customHeight="1">
      <c r="A54" s="162"/>
      <c r="B54" s="147" t="s">
        <v>52</v>
      </c>
      <c r="C54" s="158">
        <f aca="true" t="shared" si="4" ref="C54:C59">SUM(D54:Q54)</f>
        <v>128022</v>
      </c>
      <c r="D54" s="8">
        <v>55811</v>
      </c>
      <c r="E54" s="8">
        <v>19102</v>
      </c>
      <c r="F54" s="8">
        <v>1020</v>
      </c>
      <c r="G54" s="8">
        <v>8423</v>
      </c>
      <c r="H54" s="8">
        <v>35028</v>
      </c>
      <c r="I54" s="8">
        <v>3784</v>
      </c>
      <c r="J54" s="8">
        <v>1511</v>
      </c>
      <c r="K54" s="8">
        <v>2255</v>
      </c>
      <c r="L54" s="8">
        <v>869</v>
      </c>
      <c r="M54" s="8">
        <v>169</v>
      </c>
      <c r="N54" s="8">
        <v>9</v>
      </c>
      <c r="O54" s="8">
        <v>33</v>
      </c>
      <c r="P54" s="8">
        <v>8</v>
      </c>
      <c r="Q54" s="8">
        <v>0</v>
      </c>
    </row>
    <row r="55" spans="1:17" ht="19.5" customHeight="1">
      <c r="A55" s="155" t="s">
        <v>53</v>
      </c>
      <c r="B55" s="147" t="s">
        <v>51</v>
      </c>
      <c r="C55" s="2">
        <f t="shared" si="4"/>
        <v>3766.476034</v>
      </c>
      <c r="D55" s="5">
        <v>3049.121558</v>
      </c>
      <c r="E55" s="5">
        <v>352.255814</v>
      </c>
      <c r="F55" s="5">
        <v>13.06</v>
      </c>
      <c r="G55" s="5">
        <v>141.941018</v>
      </c>
      <c r="H55" s="5">
        <v>39.610325</v>
      </c>
      <c r="I55" s="5">
        <v>101.033462</v>
      </c>
      <c r="J55" s="147">
        <v>0</v>
      </c>
      <c r="K55" s="5">
        <v>35.163862</v>
      </c>
      <c r="L55" s="5">
        <v>0</v>
      </c>
      <c r="M55" s="5">
        <v>33.690742</v>
      </c>
      <c r="N55" s="5">
        <v>0.599253</v>
      </c>
      <c r="O55" s="5">
        <v>0</v>
      </c>
      <c r="P55" s="5">
        <v>0</v>
      </c>
      <c r="Q55" s="5">
        <v>0</v>
      </c>
    </row>
    <row r="56" spans="1:17" ht="19.5" customHeight="1">
      <c r="A56" s="155" t="s">
        <v>54</v>
      </c>
      <c r="B56" s="147" t="s">
        <v>51</v>
      </c>
      <c r="C56" s="2">
        <f t="shared" si="4"/>
        <v>3015.524602</v>
      </c>
      <c r="D56" s="5">
        <v>1040.968089</v>
      </c>
      <c r="E56" s="5">
        <v>407.609209</v>
      </c>
      <c r="F56" s="5">
        <v>223.8</v>
      </c>
      <c r="G56" s="5">
        <v>337.153761</v>
      </c>
      <c r="H56" s="5">
        <v>372.629886</v>
      </c>
      <c r="I56" s="5">
        <v>481.889613</v>
      </c>
      <c r="J56" s="5">
        <v>33.27</v>
      </c>
      <c r="K56" s="5">
        <v>50.66454</v>
      </c>
      <c r="L56" s="5">
        <v>2.004134</v>
      </c>
      <c r="M56" s="5">
        <v>33.702815</v>
      </c>
      <c r="N56" s="147">
        <v>5</v>
      </c>
      <c r="O56" s="5">
        <v>23.612555</v>
      </c>
      <c r="P56" s="147">
        <v>3.22</v>
      </c>
      <c r="Q56" s="147">
        <v>0</v>
      </c>
    </row>
    <row r="57" spans="1:17" ht="19.5" customHeight="1">
      <c r="A57" s="154" t="s">
        <v>55</v>
      </c>
      <c r="B57" s="147" t="s">
        <v>51</v>
      </c>
      <c r="C57" s="2">
        <f t="shared" si="4"/>
        <v>34877.428929</v>
      </c>
      <c r="D57" s="5">
        <v>15443.771193</v>
      </c>
      <c r="E57" s="5">
        <v>1353.346005</v>
      </c>
      <c r="F57" s="5">
        <v>1794.57</v>
      </c>
      <c r="G57" s="5">
        <v>2422.630776</v>
      </c>
      <c r="H57" s="5">
        <v>2360.487058</v>
      </c>
      <c r="I57" s="5">
        <v>5927.48215</v>
      </c>
      <c r="J57" s="147">
        <v>3299.41</v>
      </c>
      <c r="K57" s="5">
        <v>2275.731747</v>
      </c>
      <c r="L57" s="5">
        <v>0</v>
      </c>
      <c r="M57" s="5">
        <v>0</v>
      </c>
      <c r="N57" s="147">
        <v>0</v>
      </c>
      <c r="O57" s="147">
        <v>0</v>
      </c>
      <c r="P57" s="147">
        <v>0</v>
      </c>
      <c r="Q57" s="147">
        <v>0</v>
      </c>
    </row>
    <row r="58" spans="1:17" ht="19.5" customHeight="1">
      <c r="A58" s="147" t="s">
        <v>56</v>
      </c>
      <c r="B58" s="147" t="s">
        <v>51</v>
      </c>
      <c r="C58" s="2">
        <f t="shared" si="4"/>
        <v>6387.94072</v>
      </c>
      <c r="D58" s="5">
        <v>1519.982379</v>
      </c>
      <c r="E58" s="5">
        <v>1300.302649</v>
      </c>
      <c r="F58" s="5">
        <v>7.87</v>
      </c>
      <c r="G58" s="5">
        <v>783.285237</v>
      </c>
      <c r="H58" s="5">
        <v>2199.5479</v>
      </c>
      <c r="I58" s="5">
        <v>0</v>
      </c>
      <c r="J58" s="147">
        <v>3.43</v>
      </c>
      <c r="K58" s="8">
        <v>0</v>
      </c>
      <c r="L58" s="5">
        <v>210.829787</v>
      </c>
      <c r="M58" s="8">
        <v>0</v>
      </c>
      <c r="N58" s="5">
        <v>13.651918</v>
      </c>
      <c r="O58" s="5">
        <v>348.21085</v>
      </c>
      <c r="P58" s="5">
        <v>0.83</v>
      </c>
      <c r="Q58" s="5">
        <v>0</v>
      </c>
    </row>
    <row r="59" spans="1:17" ht="19.5" customHeight="1">
      <c r="A59" s="148" t="s">
        <v>57</v>
      </c>
      <c r="B59" s="147" t="s">
        <v>51</v>
      </c>
      <c r="C59" s="2">
        <f t="shared" si="4"/>
        <v>65416.646616</v>
      </c>
      <c r="D59" s="5">
        <v>7150.643786</v>
      </c>
      <c r="E59" s="5">
        <v>5729.710927</v>
      </c>
      <c r="F59" s="5">
        <v>1075.88</v>
      </c>
      <c r="G59" s="5">
        <v>6331.639972</v>
      </c>
      <c r="H59" s="5">
        <v>3612.799293</v>
      </c>
      <c r="I59" s="5">
        <v>14166.064508</v>
      </c>
      <c r="J59" s="5">
        <v>14043.6</v>
      </c>
      <c r="K59" s="5">
        <v>1833.496231</v>
      </c>
      <c r="L59" s="5">
        <v>3759.723242</v>
      </c>
      <c r="M59" s="5">
        <v>3656.071817</v>
      </c>
      <c r="N59" s="5">
        <v>3991.364468</v>
      </c>
      <c r="O59" s="5">
        <v>10.532372</v>
      </c>
      <c r="P59" s="5">
        <v>55.12</v>
      </c>
      <c r="Q59" s="5">
        <v>0</v>
      </c>
    </row>
    <row r="60" spans="1:17" ht="19.5" customHeight="1">
      <c r="A60" s="159"/>
      <c r="B60" s="147" t="s">
        <v>19</v>
      </c>
      <c r="C60" s="2">
        <v>20.14</v>
      </c>
      <c r="D60" s="5">
        <v>-29.93</v>
      </c>
      <c r="E60" s="5">
        <v>-46.6750358678081</v>
      </c>
      <c r="F60" s="5">
        <v>-57.9870588832527</v>
      </c>
      <c r="G60" s="5">
        <v>-44.6074115333563</v>
      </c>
      <c r="H60" s="5">
        <v>105.485805654828</v>
      </c>
      <c r="I60" s="5">
        <v>290.848408896095</v>
      </c>
      <c r="J60" s="5">
        <v>88.5</v>
      </c>
      <c r="K60" s="5">
        <v>161.51831673634</v>
      </c>
      <c r="L60" s="5">
        <v>0.166909804571613</v>
      </c>
      <c r="M60" s="5">
        <v>-2.12472665533859</v>
      </c>
      <c r="N60" s="5">
        <v>695.06</v>
      </c>
      <c r="O60" s="5">
        <v>0</v>
      </c>
      <c r="P60" s="5" t="s">
        <v>41</v>
      </c>
      <c r="Q60" s="5">
        <v>0</v>
      </c>
    </row>
    <row r="61" spans="1:17" ht="19.5" customHeight="1">
      <c r="A61" s="152"/>
      <c r="B61" s="147" t="s">
        <v>52</v>
      </c>
      <c r="C61" s="158">
        <f>SUM(D61:Q61)</f>
        <v>53200</v>
      </c>
      <c r="D61" s="8">
        <v>33034</v>
      </c>
      <c r="E61" s="8">
        <v>4243</v>
      </c>
      <c r="F61" s="8">
        <v>1178</v>
      </c>
      <c r="G61" s="8">
        <v>4434</v>
      </c>
      <c r="H61" s="8">
        <v>3275</v>
      </c>
      <c r="I61" s="8">
        <v>2888</v>
      </c>
      <c r="J61" s="8">
        <v>2315</v>
      </c>
      <c r="K61" s="8">
        <v>406</v>
      </c>
      <c r="L61" s="8">
        <v>478</v>
      </c>
      <c r="M61" s="8">
        <v>457</v>
      </c>
      <c r="N61" s="8">
        <v>437</v>
      </c>
      <c r="O61" s="8">
        <v>39</v>
      </c>
      <c r="P61" s="8">
        <v>16</v>
      </c>
      <c r="Q61" s="8">
        <v>0</v>
      </c>
    </row>
    <row r="62" spans="1:17" ht="50.25" customHeight="1">
      <c r="A62" s="163" t="s">
        <v>58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6"/>
      <c r="P62" s="166"/>
      <c r="Q62" s="166"/>
    </row>
    <row r="63" ht="15" customHeight="1"/>
    <row r="67" ht="15" customHeight="1"/>
    <row r="71" ht="15" customHeight="1"/>
    <row r="75" ht="15" customHeight="1"/>
  </sheetData>
  <sheetProtection/>
  <mergeCells count="13">
    <mergeCell ref="A1:M1"/>
    <mergeCell ref="A2:K2"/>
    <mergeCell ref="A3:B3"/>
    <mergeCell ref="A62:N62"/>
    <mergeCell ref="A4:A8"/>
    <mergeCell ref="A9:A26"/>
    <mergeCell ref="A27:A37"/>
    <mergeCell ref="A38:A42"/>
    <mergeCell ref="A43:A45"/>
    <mergeCell ref="A46:A48"/>
    <mergeCell ref="A49:A51"/>
    <mergeCell ref="A52:A54"/>
    <mergeCell ref="A59:A61"/>
  </mergeCells>
  <printOptions/>
  <pageMargins left="0.54" right="0.2" top="0.55" bottom="0.51" header="0.39" footer="0.51"/>
  <pageSetup horizontalDpi="600" verticalDpi="600"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19"/>
  <sheetViews>
    <sheetView zoomScaleSheetLayoutView="100" workbookViewId="0" topLeftCell="A1">
      <pane xSplit="4" ySplit="3" topLeftCell="E58" activePane="bottomRight" state="frozen"/>
      <selection pane="bottomRight" activeCell="Q67" sqref="Q67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83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3" width="9.00390625" style="0" customWidth="1"/>
  </cols>
  <sheetData>
    <row r="1" spans="1:13" ht="4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2" ht="21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34"/>
    </row>
    <row r="3" spans="1:13" s="82" customFormat="1" ht="18" customHeight="1">
      <c r="A3" s="86" t="s">
        <v>61</v>
      </c>
      <c r="B3" s="87"/>
      <c r="C3" s="87"/>
      <c r="D3" s="88"/>
      <c r="E3" s="25" t="s">
        <v>3</v>
      </c>
      <c r="F3" s="25" t="s">
        <v>62</v>
      </c>
      <c r="G3" s="25" t="s">
        <v>63</v>
      </c>
      <c r="H3" s="25" t="s">
        <v>64</v>
      </c>
      <c r="I3" s="25" t="s">
        <v>65</v>
      </c>
      <c r="J3" s="25" t="s">
        <v>66</v>
      </c>
      <c r="K3" s="25" t="s">
        <v>67</v>
      </c>
      <c r="L3" s="25" t="s">
        <v>68</v>
      </c>
      <c r="M3" s="25" t="s">
        <v>69</v>
      </c>
    </row>
    <row r="4" spans="1:13" ht="18" customHeight="1">
      <c r="A4" s="89" t="s">
        <v>70</v>
      </c>
      <c r="B4" s="90"/>
      <c r="C4" s="91"/>
      <c r="D4" s="92" t="s">
        <v>71</v>
      </c>
      <c r="E4" s="1">
        <f aca="true" t="shared" si="0" ref="E4:E10">SUM(F4:M4)</f>
        <v>148857.20979464</v>
      </c>
      <c r="F4" s="1">
        <v>65935.14372074</v>
      </c>
      <c r="G4" s="93">
        <v>32918.66366311</v>
      </c>
      <c r="H4" s="1">
        <v>17696.83281468</v>
      </c>
      <c r="I4" s="1">
        <v>7225.19094457</v>
      </c>
      <c r="J4" s="1">
        <v>16995.39957884</v>
      </c>
      <c r="K4" s="1">
        <v>3967.47081156</v>
      </c>
      <c r="L4" s="1">
        <v>133.25659514</v>
      </c>
      <c r="M4" s="1">
        <v>3985.251666</v>
      </c>
    </row>
    <row r="5" spans="1:13" ht="18" customHeight="1">
      <c r="A5" s="94"/>
      <c r="B5" s="95"/>
      <c r="C5" s="96"/>
      <c r="D5" s="92" t="s">
        <v>72</v>
      </c>
      <c r="E5" s="1">
        <f t="shared" si="0"/>
        <v>48783.14754594</v>
      </c>
      <c r="F5" s="1">
        <v>24609.763046</v>
      </c>
      <c r="G5" s="1">
        <v>8053.380491</v>
      </c>
      <c r="H5" s="1">
        <v>4881.791142</v>
      </c>
      <c r="I5" s="1">
        <v>1998.667356</v>
      </c>
      <c r="J5" s="1">
        <v>5698.18851694</v>
      </c>
      <c r="K5" s="1">
        <v>1708.722866</v>
      </c>
      <c r="L5" s="1">
        <v>175.531851</v>
      </c>
      <c r="M5" s="1">
        <v>1657.102277</v>
      </c>
    </row>
    <row r="6" spans="1:13" ht="18" customHeight="1">
      <c r="A6" s="94"/>
      <c r="B6" s="95"/>
      <c r="C6" s="96"/>
      <c r="D6" s="92" t="s">
        <v>19</v>
      </c>
      <c r="E6" s="1">
        <v>16.46</v>
      </c>
      <c r="F6" s="1">
        <v>17.505809262987</v>
      </c>
      <c r="G6" s="1">
        <v>0.352120036261749</v>
      </c>
      <c r="H6" s="1">
        <v>-1.92456516472027</v>
      </c>
      <c r="I6" s="1">
        <v>58.6546344176499</v>
      </c>
      <c r="J6" s="1">
        <v>10.4805708519605</v>
      </c>
      <c r="K6" s="1">
        <v>42.1724522994</v>
      </c>
      <c r="L6" s="1">
        <v>824.874076610991</v>
      </c>
      <c r="M6" s="1" t="s">
        <v>41</v>
      </c>
    </row>
    <row r="7" spans="1:13" ht="18" customHeight="1">
      <c r="A7" s="97"/>
      <c r="B7" s="98"/>
      <c r="C7" s="99"/>
      <c r="D7" s="92" t="s">
        <v>21</v>
      </c>
      <c r="E7" s="1">
        <v>2.03642499970199</v>
      </c>
      <c r="F7" s="1">
        <v>50.4472636228003</v>
      </c>
      <c r="G7" s="93">
        <v>16.5085298840465</v>
      </c>
      <c r="H7" s="1">
        <v>10.0071262056281</v>
      </c>
      <c r="I7" s="1">
        <v>4.09704468970113</v>
      </c>
      <c r="J7" s="1">
        <v>11.6806495759092</v>
      </c>
      <c r="K7" s="1">
        <v>3.50269089215874</v>
      </c>
      <c r="L7" s="1">
        <v>0.359820675438579</v>
      </c>
      <c r="M7" s="1">
        <v>3.3968744543174</v>
      </c>
    </row>
    <row r="8" spans="1:13" ht="18" customHeight="1">
      <c r="A8" s="100" t="s">
        <v>73</v>
      </c>
      <c r="B8" s="101"/>
      <c r="C8" s="102"/>
      <c r="D8" s="92" t="s">
        <v>71</v>
      </c>
      <c r="E8" s="1">
        <f t="shared" si="0"/>
        <v>7277.67785216</v>
      </c>
      <c r="F8" s="1">
        <v>1832.00660855</v>
      </c>
      <c r="G8" s="1">
        <v>5053.16180684</v>
      </c>
      <c r="H8" s="1">
        <v>176.30442439</v>
      </c>
      <c r="I8" s="1">
        <v>59.11260802</v>
      </c>
      <c r="J8" s="1">
        <v>62.42745365</v>
      </c>
      <c r="K8" s="1">
        <v>70.62476357</v>
      </c>
      <c r="L8" s="1">
        <v>0</v>
      </c>
      <c r="M8" s="1">
        <v>24.04018714</v>
      </c>
    </row>
    <row r="9" spans="1:14" ht="18" customHeight="1">
      <c r="A9" s="103"/>
      <c r="B9" s="104"/>
      <c r="C9" s="105"/>
      <c r="D9" s="92" t="s">
        <v>74</v>
      </c>
      <c r="E9" s="93">
        <f t="shared" si="0"/>
        <v>534</v>
      </c>
      <c r="F9" s="93">
        <v>72</v>
      </c>
      <c r="G9" s="93">
        <v>404</v>
      </c>
      <c r="H9" s="93">
        <v>29</v>
      </c>
      <c r="I9" s="93">
        <v>5</v>
      </c>
      <c r="J9" s="93">
        <v>13</v>
      </c>
      <c r="K9" s="93">
        <v>6</v>
      </c>
      <c r="L9" s="93">
        <v>0</v>
      </c>
      <c r="M9" s="93">
        <v>5</v>
      </c>
      <c r="N9" s="19"/>
    </row>
    <row r="10" spans="1:13" ht="18" customHeight="1">
      <c r="A10" s="103"/>
      <c r="B10" s="104"/>
      <c r="C10" s="105"/>
      <c r="D10" s="92" t="s">
        <v>72</v>
      </c>
      <c r="E10" s="1">
        <f t="shared" si="0"/>
        <v>572.71364918</v>
      </c>
      <c r="F10" s="1">
        <v>227.920619</v>
      </c>
      <c r="G10" s="1">
        <v>280.113041</v>
      </c>
      <c r="H10" s="1">
        <v>22.182624</v>
      </c>
      <c r="I10" s="1">
        <v>1.643838</v>
      </c>
      <c r="J10" s="1">
        <v>16.81016318</v>
      </c>
      <c r="K10" s="1">
        <v>18.342533</v>
      </c>
      <c r="L10" s="93">
        <v>0</v>
      </c>
      <c r="M10" s="1">
        <v>5.700831</v>
      </c>
    </row>
    <row r="11" spans="1:13" ht="18" customHeight="1">
      <c r="A11" s="103"/>
      <c r="B11" s="104"/>
      <c r="C11" s="105"/>
      <c r="D11" s="92" t="s">
        <v>19</v>
      </c>
      <c r="E11" s="1">
        <v>-21.26</v>
      </c>
      <c r="F11" s="1">
        <v>-1.62418877835279</v>
      </c>
      <c r="G11" s="1">
        <v>-16.1170891863695</v>
      </c>
      <c r="H11" s="1">
        <v>-9.70450978727222</v>
      </c>
      <c r="I11" s="1">
        <v>-67.5112338409775</v>
      </c>
      <c r="J11" s="1">
        <v>-85.7802637966391</v>
      </c>
      <c r="K11" s="135">
        <v>32.1605262058</v>
      </c>
      <c r="L11" s="93">
        <v>0</v>
      </c>
      <c r="M11" s="93" t="s">
        <v>41</v>
      </c>
    </row>
    <row r="12" spans="1:13" ht="18" customHeight="1">
      <c r="A12" s="106"/>
      <c r="B12" s="107"/>
      <c r="C12" s="108"/>
      <c r="D12" s="92" t="s">
        <v>21</v>
      </c>
      <c r="E12" s="1">
        <v>0.667938183395785</v>
      </c>
      <c r="F12" s="1">
        <v>39.796610282701</v>
      </c>
      <c r="G12" s="1">
        <v>48.9097896306575</v>
      </c>
      <c r="H12" s="1">
        <v>3.87324870496113</v>
      </c>
      <c r="I12" s="1">
        <v>0.287026160866537</v>
      </c>
      <c r="J12" s="1">
        <v>2.93517767632541</v>
      </c>
      <c r="K12" s="1">
        <v>3.20274067612366</v>
      </c>
      <c r="L12" s="93">
        <v>0</v>
      </c>
      <c r="M12" s="1">
        <v>0.995406868364729</v>
      </c>
    </row>
    <row r="13" spans="1:13" ht="21.75" customHeight="1">
      <c r="A13" s="109" t="s">
        <v>75</v>
      </c>
      <c r="B13" s="110" t="s">
        <v>76</v>
      </c>
      <c r="C13" s="111" t="s">
        <v>70</v>
      </c>
      <c r="D13" s="92" t="s">
        <v>71</v>
      </c>
      <c r="E13" s="1">
        <f aca="true" t="shared" si="1" ref="E13:E15">SUM(F13:M13)</f>
        <v>79010.19225288</v>
      </c>
      <c r="F13" s="1">
        <v>38347.67729082</v>
      </c>
      <c r="G13" s="1">
        <v>14671.19529408</v>
      </c>
      <c r="H13" s="1">
        <v>5316.06330517</v>
      </c>
      <c r="I13" s="1">
        <v>4634.59153655</v>
      </c>
      <c r="J13" s="1">
        <v>9508.96743069</v>
      </c>
      <c r="K13" s="1">
        <v>3247.20584799</v>
      </c>
      <c r="L13" s="1">
        <v>108.00907664</v>
      </c>
      <c r="M13" s="1">
        <v>3176.48247094</v>
      </c>
    </row>
    <row r="14" spans="1:13" ht="21.75" customHeight="1">
      <c r="A14" s="112"/>
      <c r="B14" s="113"/>
      <c r="C14" s="111"/>
      <c r="D14" s="92" t="s">
        <v>77</v>
      </c>
      <c r="E14" s="93">
        <f t="shared" si="1"/>
        <v>249718</v>
      </c>
      <c r="F14" s="93">
        <v>128324</v>
      </c>
      <c r="G14" s="93">
        <v>46232</v>
      </c>
      <c r="H14" s="93">
        <v>21188</v>
      </c>
      <c r="I14" s="93">
        <v>12334</v>
      </c>
      <c r="J14" s="93">
        <v>26386</v>
      </c>
      <c r="K14" s="93">
        <v>7556</v>
      </c>
      <c r="L14" s="93">
        <v>209</v>
      </c>
      <c r="M14" s="93">
        <v>7489</v>
      </c>
    </row>
    <row r="15" spans="1:13" ht="21.75" customHeight="1">
      <c r="A15" s="112"/>
      <c r="B15" s="113"/>
      <c r="C15" s="111"/>
      <c r="D15" s="92" t="s">
        <v>72</v>
      </c>
      <c r="E15" s="1">
        <f t="shared" si="1"/>
        <v>36810.000377</v>
      </c>
      <c r="F15" s="1">
        <v>17206.462992</v>
      </c>
      <c r="G15" s="1">
        <v>6983.066865</v>
      </c>
      <c r="H15" s="1">
        <v>2483.192124</v>
      </c>
      <c r="I15" s="1">
        <v>1921.696198</v>
      </c>
      <c r="J15" s="1">
        <v>4922.424454</v>
      </c>
      <c r="K15" s="1">
        <v>1657.449884</v>
      </c>
      <c r="L15" s="1">
        <v>64.654224</v>
      </c>
      <c r="M15" s="1">
        <v>1571.053636</v>
      </c>
    </row>
    <row r="16" spans="1:13" ht="21.75" customHeight="1">
      <c r="A16" s="112"/>
      <c r="B16" s="113"/>
      <c r="C16" s="111"/>
      <c r="D16" s="92" t="s">
        <v>19</v>
      </c>
      <c r="E16" s="1">
        <v>13.26</v>
      </c>
      <c r="F16" s="1">
        <v>6.28970908624552</v>
      </c>
      <c r="G16" s="1">
        <v>1.27608503101264</v>
      </c>
      <c r="H16" s="1">
        <v>-6.86172576686738</v>
      </c>
      <c r="I16" s="1">
        <v>56.5907105395815</v>
      </c>
      <c r="J16" s="1">
        <v>12.3318315128451</v>
      </c>
      <c r="K16" s="1">
        <v>45.2248543051</v>
      </c>
      <c r="L16" s="1">
        <v>0</v>
      </c>
      <c r="M16" s="93" t="s">
        <v>41</v>
      </c>
    </row>
    <row r="17" spans="1:13" ht="21.75" customHeight="1">
      <c r="A17" s="112"/>
      <c r="B17" s="113"/>
      <c r="C17" s="111"/>
      <c r="D17" s="92" t="s">
        <v>21</v>
      </c>
      <c r="E17" s="1">
        <v>2.00780487848653</v>
      </c>
      <c r="F17" s="1">
        <v>46.7439902629045</v>
      </c>
      <c r="G17" s="1">
        <v>18.9705699361069</v>
      </c>
      <c r="H17" s="1">
        <v>6.74597147125153</v>
      </c>
      <c r="I17" s="1">
        <v>5.2205818481891</v>
      </c>
      <c r="J17" s="1">
        <v>13.3725194338104</v>
      </c>
      <c r="K17" s="1">
        <v>4.5027162918358</v>
      </c>
      <c r="L17" s="1">
        <v>0.175643095185617</v>
      </c>
      <c r="M17" s="1">
        <v>4.26800766071614</v>
      </c>
    </row>
    <row r="18" spans="1:13" ht="21.75" customHeight="1">
      <c r="A18" s="112"/>
      <c r="B18" s="113"/>
      <c r="C18" s="113" t="s">
        <v>78</v>
      </c>
      <c r="D18" s="92" t="s">
        <v>71</v>
      </c>
      <c r="E18" s="1">
        <f aca="true" t="shared" si="2" ref="E18:E21">SUM(F18:M18)</f>
        <v>14508.2534491</v>
      </c>
      <c r="F18" s="114">
        <v>2731.64736369</v>
      </c>
      <c r="G18" s="114">
        <v>1714.1434128</v>
      </c>
      <c r="H18" s="114">
        <v>90.41695804</v>
      </c>
      <c r="I18" s="114">
        <v>2662.15326022</v>
      </c>
      <c r="J18" s="114">
        <v>7088.07160899</v>
      </c>
      <c r="K18" s="1">
        <v>219.58038236</v>
      </c>
      <c r="L18" s="93">
        <v>0</v>
      </c>
      <c r="M18" s="1">
        <v>2.240463</v>
      </c>
    </row>
    <row r="19" spans="1:13" ht="21.75" customHeight="1">
      <c r="A19" s="112"/>
      <c r="B19" s="113"/>
      <c r="C19" s="113"/>
      <c r="D19" s="92" t="s">
        <v>77</v>
      </c>
      <c r="E19" s="93">
        <f t="shared" si="2"/>
        <v>35449</v>
      </c>
      <c r="F19" s="93">
        <v>6328</v>
      </c>
      <c r="G19" s="93">
        <v>3860</v>
      </c>
      <c r="H19" s="93">
        <v>183</v>
      </c>
      <c r="I19" s="93">
        <v>7009</v>
      </c>
      <c r="J19" s="93">
        <v>17564</v>
      </c>
      <c r="K19" s="93">
        <v>498</v>
      </c>
      <c r="L19" s="93">
        <v>0</v>
      </c>
      <c r="M19" s="93">
        <v>7</v>
      </c>
    </row>
    <row r="20" spans="1:13" ht="21.75" customHeight="1">
      <c r="A20" s="112"/>
      <c r="B20" s="113"/>
      <c r="C20" s="113"/>
      <c r="D20" s="92" t="s">
        <v>19</v>
      </c>
      <c r="E20" s="1">
        <v>-54</v>
      </c>
      <c r="F20" s="1">
        <v>-82.8490893321769</v>
      </c>
      <c r="G20" s="1">
        <v>-72.898967914063</v>
      </c>
      <c r="H20" s="114">
        <v>-95.5431076473454</v>
      </c>
      <c r="I20" s="1">
        <v>10.6917245735944</v>
      </c>
      <c r="J20" s="1">
        <v>18.7398593834505</v>
      </c>
      <c r="K20" s="93">
        <v>-28.5509325681</v>
      </c>
      <c r="L20" s="93">
        <v>0</v>
      </c>
      <c r="M20" s="93" t="s">
        <v>41</v>
      </c>
    </row>
    <row r="21" spans="1:13" ht="21.75" customHeight="1">
      <c r="A21" s="112"/>
      <c r="B21" s="113"/>
      <c r="C21" s="113"/>
      <c r="D21" s="92" t="s">
        <v>72</v>
      </c>
      <c r="E21" s="1">
        <f t="shared" si="2"/>
        <v>5952.17528234</v>
      </c>
      <c r="F21" s="1">
        <v>1164.194542</v>
      </c>
      <c r="G21" s="1">
        <v>691.997013</v>
      </c>
      <c r="H21" s="1">
        <v>171.406044</v>
      </c>
      <c r="I21" s="1">
        <v>1016.04303</v>
      </c>
      <c r="J21" s="1">
        <v>2814.67528134</v>
      </c>
      <c r="K21" s="1">
        <v>92.906446</v>
      </c>
      <c r="L21" s="93">
        <v>0</v>
      </c>
      <c r="M21" s="1">
        <v>0.952926</v>
      </c>
    </row>
    <row r="22" spans="1:13" ht="21.75" customHeight="1">
      <c r="A22" s="112"/>
      <c r="B22" s="113"/>
      <c r="C22" s="113"/>
      <c r="D22" s="92" t="s">
        <v>19</v>
      </c>
      <c r="E22" s="1">
        <v>-54.25</v>
      </c>
      <c r="F22" s="1">
        <v>-81.3709264108494</v>
      </c>
      <c r="G22" s="1">
        <v>-72.7668554794509</v>
      </c>
      <c r="H22" s="114">
        <v>-76.6565755902191</v>
      </c>
      <c r="I22" s="1">
        <v>5.84492432447481</v>
      </c>
      <c r="J22" s="1">
        <v>17.380962102941</v>
      </c>
      <c r="K22" s="1">
        <v>-27.5537003104</v>
      </c>
      <c r="L22" s="93">
        <v>0</v>
      </c>
      <c r="M22" s="93" t="s">
        <v>41</v>
      </c>
    </row>
    <row r="23" spans="1:13" ht="21.75" customHeight="1">
      <c r="A23" s="112"/>
      <c r="B23" s="115"/>
      <c r="C23" s="115"/>
      <c r="D23" s="92" t="s">
        <v>21</v>
      </c>
      <c r="E23" s="1">
        <v>2.35030751166352</v>
      </c>
      <c r="F23" s="1">
        <v>19.5591441242355</v>
      </c>
      <c r="G23" s="1">
        <v>11.6259515248676</v>
      </c>
      <c r="H23" s="1">
        <v>2.87972104095386</v>
      </c>
      <c r="I23" s="1">
        <v>17.0701127202114</v>
      </c>
      <c r="J23" s="1">
        <v>47.2881786544676</v>
      </c>
      <c r="K23" s="1">
        <v>1.56088222528748</v>
      </c>
      <c r="L23" s="1">
        <v>0</v>
      </c>
      <c r="M23" s="1">
        <v>0.0160097099765747</v>
      </c>
    </row>
    <row r="24" spans="1:13" ht="18" customHeight="1">
      <c r="A24" s="112"/>
      <c r="B24" s="100" t="s">
        <v>79</v>
      </c>
      <c r="C24" s="102"/>
      <c r="D24" s="92" t="s">
        <v>71</v>
      </c>
      <c r="E24" s="114">
        <f aca="true" t="shared" si="3" ref="E24:E25">SUM(F24:M24)</f>
        <v>72148.96548788</v>
      </c>
      <c r="F24" s="1">
        <v>33798.74929082</v>
      </c>
      <c r="G24" s="1">
        <v>13804.63852908</v>
      </c>
      <c r="H24" s="1">
        <v>3885.57130517</v>
      </c>
      <c r="I24" s="1">
        <v>4630.56553655</v>
      </c>
      <c r="J24" s="1">
        <v>9508.23543069</v>
      </c>
      <c r="K24" s="1">
        <v>3236.71384799</v>
      </c>
      <c r="L24" s="1">
        <v>108.00907664</v>
      </c>
      <c r="M24" s="1">
        <v>3176.48247094</v>
      </c>
    </row>
    <row r="25" spans="1:13" ht="18" customHeight="1">
      <c r="A25" s="112"/>
      <c r="B25" s="103"/>
      <c r="C25" s="105"/>
      <c r="D25" s="92" t="s">
        <v>77</v>
      </c>
      <c r="E25" s="116">
        <f t="shared" si="3"/>
        <v>180698</v>
      </c>
      <c r="F25" s="93">
        <v>82822</v>
      </c>
      <c r="G25" s="93">
        <v>34545</v>
      </c>
      <c r="H25" s="93">
        <v>9487</v>
      </c>
      <c r="I25" s="93">
        <v>12296</v>
      </c>
      <c r="J25" s="93">
        <v>26380</v>
      </c>
      <c r="K25" s="93">
        <v>7470</v>
      </c>
      <c r="L25" s="93">
        <v>209</v>
      </c>
      <c r="M25" s="93">
        <v>7489</v>
      </c>
    </row>
    <row r="26" spans="1:13" ht="18" customHeight="1">
      <c r="A26" s="112"/>
      <c r="B26" s="103"/>
      <c r="C26" s="105"/>
      <c r="D26" s="92" t="s">
        <v>19</v>
      </c>
      <c r="E26" s="114">
        <v>19.45</v>
      </c>
      <c r="F26" s="1">
        <v>11.6967187689652</v>
      </c>
      <c r="G26" s="1">
        <v>7.2592914583786</v>
      </c>
      <c r="H26" s="1">
        <v>-6.282722513089</v>
      </c>
      <c r="I26" s="1">
        <v>55.8823529411765</v>
      </c>
      <c r="J26" s="1">
        <v>16.237056620401</v>
      </c>
      <c r="K26" s="1">
        <v>42.5572519084</v>
      </c>
      <c r="L26" s="1">
        <v>0</v>
      </c>
      <c r="M26" s="93" t="s">
        <v>41</v>
      </c>
    </row>
    <row r="27" spans="1:13" ht="18" customHeight="1">
      <c r="A27" s="112"/>
      <c r="B27" s="103"/>
      <c r="C27" s="105"/>
      <c r="D27" s="92" t="s">
        <v>72</v>
      </c>
      <c r="E27" s="114">
        <f>SUM(F27:M27)</f>
        <v>35857.276732</v>
      </c>
      <c r="F27" s="1">
        <v>16549.007475</v>
      </c>
      <c r="G27" s="1">
        <v>6844.770826</v>
      </c>
      <c r="H27" s="1">
        <v>2327.710529</v>
      </c>
      <c r="I27" s="1">
        <v>1921.309704</v>
      </c>
      <c r="J27" s="1">
        <v>4922.352454</v>
      </c>
      <c r="K27" s="1">
        <v>1656.417884</v>
      </c>
      <c r="L27" s="1">
        <v>64.654224</v>
      </c>
      <c r="M27" s="1">
        <v>1571.053636</v>
      </c>
    </row>
    <row r="28" spans="1:13" ht="18" customHeight="1">
      <c r="A28" s="112"/>
      <c r="B28" s="103"/>
      <c r="C28" s="105"/>
      <c r="D28" s="92" t="s">
        <v>19</v>
      </c>
      <c r="E28" s="114">
        <v>13.81</v>
      </c>
      <c r="F28" s="1">
        <v>6.73050591103036</v>
      </c>
      <c r="G28" s="1">
        <v>1.46742886898503</v>
      </c>
      <c r="H28" s="1">
        <v>-8.63745021589773</v>
      </c>
      <c r="I28" s="1">
        <v>56.7492763842002</v>
      </c>
      <c r="J28" s="1">
        <v>12.3464967170998</v>
      </c>
      <c r="K28" s="1">
        <v>45.2352164371</v>
      </c>
      <c r="L28" s="1">
        <v>0</v>
      </c>
      <c r="M28" s="93" t="s">
        <v>41</v>
      </c>
    </row>
    <row r="29" spans="1:13" ht="18" customHeight="1">
      <c r="A29" s="112"/>
      <c r="B29" s="106"/>
      <c r="C29" s="108"/>
      <c r="D29" s="92" t="s">
        <v>21</v>
      </c>
      <c r="E29" s="114">
        <v>1.98121406796046</v>
      </c>
      <c r="F29" s="1">
        <v>46.1524381750698</v>
      </c>
      <c r="G29" s="1">
        <v>19.0889310338829</v>
      </c>
      <c r="H29" s="1">
        <v>6.49159875245821</v>
      </c>
      <c r="I29" s="1">
        <v>5.35821422903924</v>
      </c>
      <c r="J29" s="1">
        <v>13.7276249135985</v>
      </c>
      <c r="K29" s="1">
        <v>4.61947485967825</v>
      </c>
      <c r="L29" s="1">
        <v>0.180309911662368</v>
      </c>
      <c r="M29" s="1">
        <v>4.38140812461073</v>
      </c>
    </row>
    <row r="30" spans="1:13" ht="18" customHeight="1">
      <c r="A30" s="112"/>
      <c r="B30" s="100" t="s">
        <v>80</v>
      </c>
      <c r="C30" s="102"/>
      <c r="D30" s="92" t="s">
        <v>77</v>
      </c>
      <c r="E30" s="116">
        <f aca="true" t="shared" si="4" ref="E30:E34">SUM(F30:M30)</f>
        <v>64543</v>
      </c>
      <c r="F30" s="93">
        <v>41174</v>
      </c>
      <c r="G30" s="93">
        <v>11687</v>
      </c>
      <c r="H30" s="93">
        <v>11552</v>
      </c>
      <c r="I30" s="93">
        <v>38</v>
      </c>
      <c r="J30" s="93">
        <v>6</v>
      </c>
      <c r="K30" s="93">
        <v>86</v>
      </c>
      <c r="L30" s="93">
        <v>0</v>
      </c>
      <c r="M30" s="93">
        <v>0</v>
      </c>
    </row>
    <row r="31" spans="1:13" ht="18" customHeight="1">
      <c r="A31" s="112"/>
      <c r="B31" s="103"/>
      <c r="C31" s="105"/>
      <c r="D31" s="92" t="s">
        <v>72</v>
      </c>
      <c r="E31" s="114">
        <f t="shared" si="4"/>
        <v>766.671406</v>
      </c>
      <c r="F31" s="1">
        <v>488.091278</v>
      </c>
      <c r="G31" s="1">
        <v>138.296039</v>
      </c>
      <c r="H31" s="1">
        <v>138.793595</v>
      </c>
      <c r="I31" s="1">
        <v>0.386494</v>
      </c>
      <c r="J31" s="1">
        <v>0.072</v>
      </c>
      <c r="K31" s="1">
        <v>1.032</v>
      </c>
      <c r="L31" s="93">
        <v>0</v>
      </c>
      <c r="M31" s="93">
        <v>0</v>
      </c>
    </row>
    <row r="32" spans="1:13" ht="18" customHeight="1">
      <c r="A32" s="112"/>
      <c r="B32" s="106"/>
      <c r="C32" s="108"/>
      <c r="D32" s="92" t="s">
        <v>21</v>
      </c>
      <c r="E32" s="1">
        <v>4.81</v>
      </c>
      <c r="F32" s="1">
        <v>63.6636861868303</v>
      </c>
      <c r="G32" s="1">
        <v>18.0385022732933</v>
      </c>
      <c r="H32" s="1">
        <v>18.1034004808052</v>
      </c>
      <c r="I32" s="93">
        <v>0.050411949236046</v>
      </c>
      <c r="J32" s="93">
        <v>0.00939124629359139</v>
      </c>
      <c r="K32" s="93">
        <v>0.134607863541477</v>
      </c>
      <c r="L32" s="93">
        <v>0</v>
      </c>
      <c r="M32" s="93">
        <v>0</v>
      </c>
    </row>
    <row r="33" spans="1:13" ht="18" customHeight="1">
      <c r="A33" s="112"/>
      <c r="B33" s="100" t="s">
        <v>81</v>
      </c>
      <c r="C33" s="102"/>
      <c r="D33" s="92" t="s">
        <v>77</v>
      </c>
      <c r="E33" s="93">
        <f t="shared" si="4"/>
        <v>4477</v>
      </c>
      <c r="F33" s="93">
        <v>4328</v>
      </c>
      <c r="G33" s="93">
        <v>0</v>
      </c>
      <c r="H33" s="93">
        <v>149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</row>
    <row r="34" spans="1:13" ht="18" customHeight="1">
      <c r="A34" s="112"/>
      <c r="B34" s="103"/>
      <c r="C34" s="105"/>
      <c r="D34" s="92" t="s">
        <v>72</v>
      </c>
      <c r="E34" s="1">
        <f t="shared" si="4"/>
        <v>186.052239</v>
      </c>
      <c r="F34" s="1">
        <v>169.364239</v>
      </c>
      <c r="G34" s="93">
        <v>0</v>
      </c>
      <c r="H34" s="1">
        <v>16.688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</row>
    <row r="35" spans="1:13" ht="18" customHeight="1">
      <c r="A35" s="117"/>
      <c r="B35" s="106"/>
      <c r="C35" s="108"/>
      <c r="D35" s="92" t="s">
        <v>21</v>
      </c>
      <c r="E35" s="1">
        <v>3.84</v>
      </c>
      <c r="F35" s="1">
        <v>88.9060637796785</v>
      </c>
      <c r="G35" s="93">
        <v>0</v>
      </c>
      <c r="H35" s="1">
        <v>11.0939362203215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</row>
    <row r="36" spans="1:13" ht="18" customHeight="1">
      <c r="A36" s="118" t="s">
        <v>82</v>
      </c>
      <c r="B36" s="119"/>
      <c r="C36" s="120"/>
      <c r="D36" s="92" t="s">
        <v>71</v>
      </c>
      <c r="E36" s="1">
        <f aca="true" t="shared" si="5" ref="E36:E38">SUM(F36:M36)</f>
        <v>867.5454616</v>
      </c>
      <c r="F36" s="1">
        <v>583.3577616</v>
      </c>
      <c r="G36" s="1">
        <v>30.0719</v>
      </c>
      <c r="H36" s="1">
        <v>0.136</v>
      </c>
      <c r="I36" s="1">
        <v>175.355</v>
      </c>
      <c r="J36" s="1">
        <v>68.8248</v>
      </c>
      <c r="K36" s="93">
        <v>0</v>
      </c>
      <c r="L36" s="93">
        <v>0</v>
      </c>
      <c r="M36" s="1">
        <v>9.8</v>
      </c>
    </row>
    <row r="37" spans="1:13" ht="18" customHeight="1">
      <c r="A37" s="121"/>
      <c r="B37" s="122"/>
      <c r="C37" s="123"/>
      <c r="D37" s="92" t="s">
        <v>74</v>
      </c>
      <c r="E37" s="93">
        <f t="shared" si="5"/>
        <v>17244</v>
      </c>
      <c r="F37" s="93">
        <v>16392</v>
      </c>
      <c r="G37" s="93">
        <v>114</v>
      </c>
      <c r="H37" s="93">
        <v>1</v>
      </c>
      <c r="I37" s="93">
        <v>621</v>
      </c>
      <c r="J37" s="93">
        <v>91</v>
      </c>
      <c r="K37" s="93">
        <v>0</v>
      </c>
      <c r="L37" s="93">
        <v>0</v>
      </c>
      <c r="M37" s="93">
        <v>25</v>
      </c>
    </row>
    <row r="38" spans="1:13" ht="18" customHeight="1">
      <c r="A38" s="121"/>
      <c r="B38" s="122"/>
      <c r="C38" s="123"/>
      <c r="D38" s="92" t="s">
        <v>72</v>
      </c>
      <c r="E38" s="1">
        <f t="shared" si="5"/>
        <v>75.71589404</v>
      </c>
      <c r="F38" s="1">
        <v>61.184675</v>
      </c>
      <c r="G38" s="1">
        <v>4.250514</v>
      </c>
      <c r="H38" s="93">
        <v>0.01</v>
      </c>
      <c r="I38" s="1">
        <v>8.834773</v>
      </c>
      <c r="J38" s="1">
        <v>0.71744004</v>
      </c>
      <c r="K38" s="93">
        <v>0</v>
      </c>
      <c r="L38" s="93">
        <v>0</v>
      </c>
      <c r="M38" s="1">
        <v>0.718492</v>
      </c>
    </row>
    <row r="39" spans="1:13" ht="18" customHeight="1">
      <c r="A39" s="121"/>
      <c r="B39" s="122"/>
      <c r="C39" s="123"/>
      <c r="D39" s="92" t="s">
        <v>19</v>
      </c>
      <c r="E39" s="1">
        <v>27.38</v>
      </c>
      <c r="F39" s="1">
        <v>22.0457213606679</v>
      </c>
      <c r="G39" s="1">
        <v>-32.3635922714779</v>
      </c>
      <c r="H39" s="93">
        <v>-99.438202247191</v>
      </c>
      <c r="I39" s="1">
        <v>1226.54249249249</v>
      </c>
      <c r="J39" s="1">
        <v>24.4807875824592</v>
      </c>
      <c r="K39" s="93">
        <v>0</v>
      </c>
      <c r="L39" s="93">
        <v>0</v>
      </c>
      <c r="M39" s="93">
        <v>0</v>
      </c>
    </row>
    <row r="40" spans="1:13" ht="18" customHeight="1">
      <c r="A40" s="124"/>
      <c r="B40" s="125"/>
      <c r="C40" s="126"/>
      <c r="D40" s="92" t="s">
        <v>21</v>
      </c>
      <c r="E40" s="1">
        <v>0.773534647578354</v>
      </c>
      <c r="F40" s="1">
        <v>80.8082315817029</v>
      </c>
      <c r="G40" s="1">
        <v>5.61376716724033</v>
      </c>
      <c r="H40" s="1">
        <v>0.0132072666205554</v>
      </c>
      <c r="I40" s="1">
        <v>11.6683202543084</v>
      </c>
      <c r="J40" s="1">
        <v>0.947542189254192</v>
      </c>
      <c r="K40" s="93">
        <v>0</v>
      </c>
      <c r="L40" s="93">
        <v>0</v>
      </c>
      <c r="M40" s="1">
        <v>0.948931540873608</v>
      </c>
    </row>
    <row r="41" spans="1:13" ht="21" customHeight="1">
      <c r="A41" s="127" t="s">
        <v>83</v>
      </c>
      <c r="B41" s="128"/>
      <c r="C41" s="128" t="s">
        <v>83</v>
      </c>
      <c r="D41" s="129"/>
      <c r="E41" s="1">
        <f>SUM(F41:M41)</f>
        <v>142.610492</v>
      </c>
      <c r="F41" s="1">
        <v>36.72404</v>
      </c>
      <c r="G41" s="1">
        <v>88.37733</v>
      </c>
      <c r="H41" s="1">
        <v>17.509122</v>
      </c>
      <c r="I41" s="1">
        <v>0</v>
      </c>
      <c r="J41" s="1">
        <v>0</v>
      </c>
      <c r="K41" s="93">
        <v>0</v>
      </c>
      <c r="L41" s="93">
        <v>0</v>
      </c>
      <c r="M41" s="93">
        <v>0</v>
      </c>
    </row>
    <row r="42" spans="1:13" ht="21" customHeight="1">
      <c r="A42" s="127" t="s">
        <v>84</v>
      </c>
      <c r="B42" s="128"/>
      <c r="C42" s="128"/>
      <c r="D42" s="129"/>
      <c r="E42" s="1">
        <f aca="true" t="shared" si="6" ref="E42:E48">SUM(F42:M42)</f>
        <v>6.027305</v>
      </c>
      <c r="F42" s="1">
        <v>4.979681</v>
      </c>
      <c r="G42" s="1">
        <v>0</v>
      </c>
      <c r="H42" s="93">
        <v>0</v>
      </c>
      <c r="I42" s="1">
        <v>1.047624</v>
      </c>
      <c r="J42" s="93">
        <v>0</v>
      </c>
      <c r="K42" s="93">
        <v>0</v>
      </c>
      <c r="L42" s="93">
        <v>0</v>
      </c>
      <c r="M42" s="93">
        <v>0</v>
      </c>
    </row>
    <row r="43" spans="1:13" ht="21" customHeight="1">
      <c r="A43" s="127" t="s">
        <v>85</v>
      </c>
      <c r="B43" s="128"/>
      <c r="C43" s="128"/>
      <c r="D43" s="129"/>
      <c r="E43" s="1">
        <f t="shared" si="6"/>
        <v>1814.27067166</v>
      </c>
      <c r="F43" s="1">
        <v>986.563707</v>
      </c>
      <c r="G43" s="1">
        <v>217.017327</v>
      </c>
      <c r="H43" s="1">
        <v>239.577974</v>
      </c>
      <c r="I43" s="1">
        <v>1.668975</v>
      </c>
      <c r="J43" s="1">
        <v>305.58483466</v>
      </c>
      <c r="K43" s="1">
        <v>21.3651</v>
      </c>
      <c r="L43" s="1">
        <v>0.0216</v>
      </c>
      <c r="M43" s="1">
        <v>42.471154</v>
      </c>
    </row>
    <row r="44" spans="1:13" ht="21" customHeight="1">
      <c r="A44" s="127" t="s">
        <v>86</v>
      </c>
      <c r="B44" s="128"/>
      <c r="C44" s="128"/>
      <c r="D44" s="129"/>
      <c r="E44" s="1">
        <f t="shared" si="6"/>
        <v>1898.09726476</v>
      </c>
      <c r="F44" s="1">
        <v>1035.201117</v>
      </c>
      <c r="G44" s="1">
        <v>372.982839</v>
      </c>
      <c r="H44" s="1">
        <v>290.621953</v>
      </c>
      <c r="I44" s="1">
        <v>63.614533</v>
      </c>
      <c r="J44" s="1">
        <v>90.80762776</v>
      </c>
      <c r="K44" s="1">
        <v>7.974239</v>
      </c>
      <c r="L44" s="1">
        <v>0</v>
      </c>
      <c r="M44" s="1">
        <v>36.894956</v>
      </c>
    </row>
    <row r="45" spans="1:13" ht="21" customHeight="1">
      <c r="A45" s="127" t="s">
        <v>87</v>
      </c>
      <c r="B45" s="128"/>
      <c r="C45" s="128"/>
      <c r="D45" s="129"/>
      <c r="E45" s="1">
        <f t="shared" si="6"/>
        <v>3110.73252484</v>
      </c>
      <c r="F45" s="1">
        <v>2779.165169</v>
      </c>
      <c r="G45" s="1">
        <v>107.65418</v>
      </c>
      <c r="H45" s="1">
        <v>217.869183</v>
      </c>
      <c r="I45" s="1">
        <v>0.161415</v>
      </c>
      <c r="J45" s="1">
        <v>2.29146784</v>
      </c>
      <c r="K45" s="1">
        <v>3.59111</v>
      </c>
      <c r="L45" s="1">
        <v>0</v>
      </c>
      <c r="M45" s="93">
        <v>0</v>
      </c>
    </row>
    <row r="46" spans="1:13" ht="21" customHeight="1">
      <c r="A46" s="127" t="s">
        <v>88</v>
      </c>
      <c r="B46" s="128"/>
      <c r="C46" s="128"/>
      <c r="D46" s="129"/>
      <c r="E46" s="1">
        <f t="shared" si="6"/>
        <v>4418.24008598</v>
      </c>
      <c r="F46" s="1">
        <v>2344.089168</v>
      </c>
      <c r="G46" s="93">
        <v>0</v>
      </c>
      <c r="H46" s="1">
        <v>1607.042362</v>
      </c>
      <c r="I46" s="93">
        <v>0</v>
      </c>
      <c r="J46" s="1">
        <v>356.25252898</v>
      </c>
      <c r="K46" s="93">
        <v>0</v>
      </c>
      <c r="L46" s="1">
        <v>110.856027</v>
      </c>
      <c r="M46" s="93">
        <v>0</v>
      </c>
    </row>
    <row r="47" spans="1:13" ht="21" customHeight="1">
      <c r="A47" s="127" t="s">
        <v>89</v>
      </c>
      <c r="B47" s="128"/>
      <c r="C47" s="128"/>
      <c r="D47" s="129"/>
      <c r="E47" s="1">
        <f t="shared" si="6"/>
        <v>4387.043754</v>
      </c>
      <c r="F47" s="1">
        <v>2315.448988</v>
      </c>
      <c r="G47" s="1">
        <v>0</v>
      </c>
      <c r="H47" s="1">
        <v>1607.042362</v>
      </c>
      <c r="I47" s="93">
        <v>0</v>
      </c>
      <c r="J47" s="1">
        <v>353.696377</v>
      </c>
      <c r="K47" s="93">
        <v>0</v>
      </c>
      <c r="L47" s="1">
        <v>110.856027</v>
      </c>
      <c r="M47" s="93">
        <v>0</v>
      </c>
    </row>
    <row r="48" spans="1:13" ht="21" customHeight="1">
      <c r="A48" s="127" t="s">
        <v>90</v>
      </c>
      <c r="B48" s="128"/>
      <c r="C48" s="128"/>
      <c r="D48" s="129"/>
      <c r="E48" s="1">
        <f t="shared" si="6"/>
        <v>4.34900848000027</v>
      </c>
      <c r="F48" s="93">
        <v>0</v>
      </c>
      <c r="G48" s="1">
        <v>0</v>
      </c>
      <c r="H48" s="1">
        <v>0.785800000000336</v>
      </c>
      <c r="I48" s="93">
        <v>-2.68300937023014E-13</v>
      </c>
      <c r="J48" s="1">
        <v>3.30000048000021</v>
      </c>
      <c r="K48" s="93">
        <v>0</v>
      </c>
      <c r="L48" s="93">
        <v>0</v>
      </c>
      <c r="M48" s="93">
        <v>0.263208</v>
      </c>
    </row>
    <row r="49" spans="1:12" ht="48.75" customHeight="1">
      <c r="A49" s="130" t="s">
        <v>91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6"/>
    </row>
    <row r="50" spans="1:12" ht="21.75" customHeight="1">
      <c r="A50" s="131" t="s">
        <v>92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7"/>
    </row>
    <row r="51" spans="1:13" ht="26.25" customHeight="1">
      <c r="A51" s="132" t="s">
        <v>93</v>
      </c>
      <c r="B51" s="132"/>
      <c r="C51" s="132"/>
      <c r="D51" s="132"/>
      <c r="E51" s="132" t="s">
        <v>94</v>
      </c>
      <c r="F51" s="132" t="s">
        <v>62</v>
      </c>
      <c r="G51" s="132" t="s">
        <v>63</v>
      </c>
      <c r="H51" s="132" t="s">
        <v>64</v>
      </c>
      <c r="I51" s="132" t="s">
        <v>95</v>
      </c>
      <c r="J51" s="132" t="s">
        <v>66</v>
      </c>
      <c r="K51" s="132" t="s">
        <v>67</v>
      </c>
      <c r="L51" s="132" t="s">
        <v>68</v>
      </c>
      <c r="M51" s="25" t="s">
        <v>69</v>
      </c>
    </row>
    <row r="52" spans="1:13" ht="18" customHeight="1">
      <c r="A52" s="89" t="s">
        <v>96</v>
      </c>
      <c r="B52" s="90"/>
      <c r="C52" s="91"/>
      <c r="D52" s="92" t="s">
        <v>97</v>
      </c>
      <c r="E52" s="1">
        <f aca="true" t="shared" si="7" ref="E52:E55">SUM(F52:M52)</f>
        <v>21553.7720320018</v>
      </c>
      <c r="F52" s="1">
        <v>11511.584356</v>
      </c>
      <c r="G52" s="1">
        <v>3831.612759</v>
      </c>
      <c r="H52" s="1">
        <v>1895.3616480018</v>
      </c>
      <c r="I52" s="1">
        <v>877.618207</v>
      </c>
      <c r="J52" s="1">
        <v>2263.166641</v>
      </c>
      <c r="K52" s="1">
        <v>811.3739</v>
      </c>
      <c r="L52" s="1">
        <v>246.365354</v>
      </c>
      <c r="M52" s="1">
        <v>116.689167</v>
      </c>
    </row>
    <row r="53" spans="1:13" ht="18" customHeight="1">
      <c r="A53" s="94"/>
      <c r="B53" s="95"/>
      <c r="C53" s="96"/>
      <c r="D53" s="92" t="s">
        <v>98</v>
      </c>
      <c r="E53" s="93">
        <f t="shared" si="7"/>
        <v>57221</v>
      </c>
      <c r="F53" s="93">
        <v>34739</v>
      </c>
      <c r="G53" s="93">
        <v>6122</v>
      </c>
      <c r="H53" s="93">
        <v>4793</v>
      </c>
      <c r="I53" s="93">
        <v>1790</v>
      </c>
      <c r="J53" s="93">
        <v>5847</v>
      </c>
      <c r="K53" s="93">
        <v>1547</v>
      </c>
      <c r="L53" s="93">
        <v>2032</v>
      </c>
      <c r="M53" s="93">
        <v>351</v>
      </c>
    </row>
    <row r="54" spans="1:13" ht="18" customHeight="1">
      <c r="A54" s="94"/>
      <c r="B54" s="95"/>
      <c r="C54" s="96"/>
      <c r="D54" s="92" t="s">
        <v>99</v>
      </c>
      <c r="E54" s="1">
        <v>44.18</v>
      </c>
      <c r="F54" s="1">
        <v>46.7764940868501</v>
      </c>
      <c r="G54" s="1">
        <v>47.5776944015248</v>
      </c>
      <c r="H54" s="1">
        <v>38.8251277629484</v>
      </c>
      <c r="I54" s="1">
        <v>43.9101686614028</v>
      </c>
      <c r="J54" s="1">
        <v>39.717300230975</v>
      </c>
      <c r="K54" s="1">
        <v>47.4842302485</v>
      </c>
      <c r="L54" s="1">
        <v>140.353646700849</v>
      </c>
      <c r="M54" s="1">
        <v>7.0417601025359</v>
      </c>
    </row>
    <row r="55" spans="1:13" ht="18" customHeight="1">
      <c r="A55" s="94"/>
      <c r="B55" s="95"/>
      <c r="C55" s="96"/>
      <c r="D55" s="92" t="s">
        <v>100</v>
      </c>
      <c r="E55" s="1">
        <f t="shared" si="7"/>
        <v>19577.410928</v>
      </c>
      <c r="F55" s="1">
        <v>11137.274006</v>
      </c>
      <c r="G55" s="1">
        <v>3886.394081</v>
      </c>
      <c r="H55" s="1">
        <v>1783.568406</v>
      </c>
      <c r="I55" s="1">
        <v>500.890641</v>
      </c>
      <c r="J55" s="1">
        <v>1731.389291</v>
      </c>
      <c r="K55" s="1">
        <v>300.646365</v>
      </c>
      <c r="L55" s="1">
        <v>65.72037</v>
      </c>
      <c r="M55" s="1">
        <v>171.527768</v>
      </c>
    </row>
    <row r="56" spans="1:13" ht="18" customHeight="1">
      <c r="A56" s="97"/>
      <c r="B56" s="98"/>
      <c r="C56" s="99"/>
      <c r="D56" s="92" t="s">
        <v>101</v>
      </c>
      <c r="E56" s="93">
        <f aca="true" t="shared" si="8" ref="E56:E62">SUM(F56:M56)</f>
        <v>8831</v>
      </c>
      <c r="F56" s="93">
        <v>4338</v>
      </c>
      <c r="G56" s="93">
        <v>1569</v>
      </c>
      <c r="H56" s="93">
        <v>1168</v>
      </c>
      <c r="I56" s="93">
        <v>165</v>
      </c>
      <c r="J56" s="93">
        <v>869</v>
      </c>
      <c r="K56" s="93">
        <v>155</v>
      </c>
      <c r="L56" s="93">
        <v>511</v>
      </c>
      <c r="M56" s="93">
        <v>56</v>
      </c>
    </row>
    <row r="57" spans="1:13" ht="18" customHeight="1">
      <c r="A57" s="89" t="s">
        <v>73</v>
      </c>
      <c r="B57" s="90"/>
      <c r="C57" s="91"/>
      <c r="D57" s="92" t="s">
        <v>97</v>
      </c>
      <c r="E57" s="1">
        <f t="shared" si="8"/>
        <v>155.536057</v>
      </c>
      <c r="F57" s="1">
        <v>27.175525</v>
      </c>
      <c r="G57" s="1">
        <v>121.22851</v>
      </c>
      <c r="H57" s="1">
        <v>0</v>
      </c>
      <c r="I57" s="1">
        <v>0</v>
      </c>
      <c r="J57" s="1">
        <v>7.132022</v>
      </c>
      <c r="K57" s="1">
        <v>0</v>
      </c>
      <c r="L57" s="1">
        <v>0</v>
      </c>
      <c r="M57" s="93">
        <v>0</v>
      </c>
    </row>
    <row r="58" spans="1:13" ht="18" customHeight="1">
      <c r="A58" s="94"/>
      <c r="B58" s="95"/>
      <c r="C58" s="96"/>
      <c r="D58" s="92" t="s">
        <v>98</v>
      </c>
      <c r="E58" s="93">
        <f t="shared" si="8"/>
        <v>117</v>
      </c>
      <c r="F58" s="93">
        <v>48</v>
      </c>
      <c r="G58" s="93">
        <v>59</v>
      </c>
      <c r="H58" s="93">
        <v>0</v>
      </c>
      <c r="I58" s="93">
        <v>0</v>
      </c>
      <c r="J58" s="93">
        <v>10</v>
      </c>
      <c r="K58" s="93">
        <v>0</v>
      </c>
      <c r="L58" s="93">
        <v>0</v>
      </c>
      <c r="M58" s="93">
        <v>0</v>
      </c>
    </row>
    <row r="59" spans="1:13" ht="18" customHeight="1">
      <c r="A59" s="94"/>
      <c r="B59" s="95"/>
      <c r="C59" s="96"/>
      <c r="D59" s="92" t="s">
        <v>100</v>
      </c>
      <c r="E59" s="1">
        <f t="shared" si="8"/>
        <v>1480.150876</v>
      </c>
      <c r="F59" s="1">
        <v>1240.22656</v>
      </c>
      <c r="G59" s="1">
        <v>209.574316</v>
      </c>
      <c r="H59" s="1">
        <v>30</v>
      </c>
      <c r="I59" s="1">
        <v>0.35</v>
      </c>
      <c r="J59" s="1">
        <v>0</v>
      </c>
      <c r="K59" s="1">
        <v>0</v>
      </c>
      <c r="L59" s="1">
        <v>0</v>
      </c>
      <c r="M59" s="93">
        <v>0</v>
      </c>
    </row>
    <row r="60" spans="1:13" ht="18" customHeight="1">
      <c r="A60" s="97"/>
      <c r="B60" s="98"/>
      <c r="C60" s="99"/>
      <c r="D60" s="92" t="s">
        <v>101</v>
      </c>
      <c r="E60" s="93">
        <f t="shared" si="8"/>
        <v>110</v>
      </c>
      <c r="F60" s="93">
        <v>3</v>
      </c>
      <c r="G60" s="93">
        <v>105</v>
      </c>
      <c r="H60" s="93">
        <v>1</v>
      </c>
      <c r="I60" s="93">
        <v>1</v>
      </c>
      <c r="J60" s="93">
        <v>0</v>
      </c>
      <c r="K60" s="93">
        <v>0</v>
      </c>
      <c r="L60" s="93">
        <v>0</v>
      </c>
      <c r="M60" s="93">
        <v>0</v>
      </c>
    </row>
    <row r="61" spans="1:13" ht="18" customHeight="1">
      <c r="A61" s="133" t="s">
        <v>75</v>
      </c>
      <c r="B61" s="109" t="s">
        <v>76</v>
      </c>
      <c r="C61" s="109" t="s">
        <v>70</v>
      </c>
      <c r="D61" s="92" t="s">
        <v>97</v>
      </c>
      <c r="E61" s="1">
        <f t="shared" si="8"/>
        <v>14803.920833216</v>
      </c>
      <c r="F61" s="1">
        <v>7051.095875</v>
      </c>
      <c r="G61" s="1">
        <v>3135.509064</v>
      </c>
      <c r="H61" s="1">
        <v>910.326589216</v>
      </c>
      <c r="I61" s="1">
        <v>862.708065</v>
      </c>
      <c r="J61" s="1">
        <v>1990.095265</v>
      </c>
      <c r="K61" s="1">
        <v>727.260871</v>
      </c>
      <c r="L61" s="1">
        <v>10.263209</v>
      </c>
      <c r="M61" s="1">
        <v>116.661895</v>
      </c>
    </row>
    <row r="62" spans="1:13" ht="18" customHeight="1">
      <c r="A62" s="133"/>
      <c r="B62" s="112"/>
      <c r="C62" s="112"/>
      <c r="D62" s="92" t="s">
        <v>98</v>
      </c>
      <c r="E62" s="93">
        <f t="shared" si="8"/>
        <v>28009</v>
      </c>
      <c r="F62" s="93">
        <v>13546</v>
      </c>
      <c r="G62" s="93">
        <v>5099</v>
      </c>
      <c r="H62" s="93">
        <v>1647</v>
      </c>
      <c r="I62" s="93">
        <v>1778</v>
      </c>
      <c r="J62" s="93">
        <v>4042</v>
      </c>
      <c r="K62" s="93">
        <v>1524</v>
      </c>
      <c r="L62" s="93">
        <v>23</v>
      </c>
      <c r="M62" s="93">
        <v>350</v>
      </c>
    </row>
    <row r="63" spans="1:13" ht="18" customHeight="1">
      <c r="A63" s="133"/>
      <c r="B63" s="112"/>
      <c r="C63" s="112"/>
      <c r="D63" s="92" t="s">
        <v>102</v>
      </c>
      <c r="E63" s="1">
        <v>40.22</v>
      </c>
      <c r="F63" s="1">
        <v>40.9812144310526</v>
      </c>
      <c r="G63" s="1">
        <v>44.9016044757578</v>
      </c>
      <c r="H63" s="1">
        <v>36.6595311098852</v>
      </c>
      <c r="I63" s="1">
        <v>44.8930515602758</v>
      </c>
      <c r="J63" s="1">
        <v>40.4291682604257</v>
      </c>
      <c r="K63" s="1">
        <v>43.8783023258</v>
      </c>
      <c r="L63" s="1">
        <v>15.8739961058074</v>
      </c>
      <c r="M63" s="1">
        <v>7.42571051215211</v>
      </c>
    </row>
    <row r="64" spans="1:13" ht="18" customHeight="1">
      <c r="A64" s="133"/>
      <c r="B64" s="112"/>
      <c r="C64" s="112"/>
      <c r="D64" s="92" t="s">
        <v>100</v>
      </c>
      <c r="E64" s="1">
        <f aca="true" t="shared" si="9" ref="E64:E67">SUM(F64:M64)</f>
        <v>13698.822317</v>
      </c>
      <c r="F64" s="1">
        <v>7429.316291</v>
      </c>
      <c r="G64" s="1">
        <v>2854.990084</v>
      </c>
      <c r="H64" s="1">
        <v>1008.735988</v>
      </c>
      <c r="I64" s="1">
        <v>487.095341</v>
      </c>
      <c r="J64" s="1">
        <v>1471.431032</v>
      </c>
      <c r="K64" s="1">
        <v>274.849191</v>
      </c>
      <c r="L64" s="1">
        <v>9.9051</v>
      </c>
      <c r="M64" s="1">
        <v>162.49929</v>
      </c>
    </row>
    <row r="65" spans="1:13" ht="18" customHeight="1">
      <c r="A65" s="133"/>
      <c r="B65" s="112"/>
      <c r="C65" s="117"/>
      <c r="D65" s="92" t="s">
        <v>101</v>
      </c>
      <c r="E65" s="93">
        <f t="shared" si="9"/>
        <v>4235</v>
      </c>
      <c r="F65" s="93">
        <v>1861</v>
      </c>
      <c r="G65" s="93">
        <v>913</v>
      </c>
      <c r="H65" s="93">
        <v>393</v>
      </c>
      <c r="I65" s="93">
        <v>145</v>
      </c>
      <c r="J65" s="93">
        <v>732</v>
      </c>
      <c r="K65" s="93">
        <v>124</v>
      </c>
      <c r="L65" s="93">
        <v>13</v>
      </c>
      <c r="M65" s="93">
        <v>54</v>
      </c>
    </row>
    <row r="66" spans="1:13" ht="18" customHeight="1">
      <c r="A66" s="133"/>
      <c r="B66" s="112"/>
      <c r="C66" s="109" t="s">
        <v>78</v>
      </c>
      <c r="D66" s="92" t="s">
        <v>97</v>
      </c>
      <c r="E66" s="1">
        <f t="shared" si="9"/>
        <v>5767.778914</v>
      </c>
      <c r="F66" s="1">
        <v>2530.660225</v>
      </c>
      <c r="G66" s="1">
        <v>1038.094977</v>
      </c>
      <c r="H66" s="1">
        <v>259.030986</v>
      </c>
      <c r="I66" s="1">
        <v>662.757535</v>
      </c>
      <c r="J66" s="1">
        <v>1215.594229</v>
      </c>
      <c r="K66" s="1">
        <v>61.640962</v>
      </c>
      <c r="L66" s="93">
        <v>0</v>
      </c>
      <c r="M66" s="93">
        <v>0</v>
      </c>
    </row>
    <row r="67" spans="1:13" ht="18" customHeight="1">
      <c r="A67" s="133"/>
      <c r="B67" s="112"/>
      <c r="C67" s="112"/>
      <c r="D67" s="92" t="s">
        <v>98</v>
      </c>
      <c r="E67" s="93">
        <f t="shared" si="9"/>
        <v>11343</v>
      </c>
      <c r="F67" s="93">
        <v>5131</v>
      </c>
      <c r="G67" s="93">
        <v>1792</v>
      </c>
      <c r="H67" s="93">
        <v>505</v>
      </c>
      <c r="I67" s="93">
        <v>1270</v>
      </c>
      <c r="J67" s="93">
        <v>2528</v>
      </c>
      <c r="K67" s="93">
        <v>117</v>
      </c>
      <c r="L67" s="93">
        <v>0</v>
      </c>
      <c r="M67" s="93">
        <v>0</v>
      </c>
    </row>
    <row r="68" spans="1:13" ht="18" customHeight="1">
      <c r="A68" s="133"/>
      <c r="B68" s="112"/>
      <c r="C68" s="112"/>
      <c r="D68" s="92" t="s">
        <v>102</v>
      </c>
      <c r="E68" s="1">
        <v>96.9</v>
      </c>
      <c r="F68" s="1">
        <v>217.374341976601</v>
      </c>
      <c r="G68" s="1">
        <v>150.014372533137</v>
      </c>
      <c r="H68" s="1">
        <v>151.121267345742</v>
      </c>
      <c r="I68" s="1">
        <v>65.2292782324386</v>
      </c>
      <c r="J68" s="1">
        <v>43.1877253144911</v>
      </c>
      <c r="K68" s="1">
        <v>66.3473468784</v>
      </c>
      <c r="L68" s="93">
        <v>0</v>
      </c>
      <c r="M68" s="93">
        <v>0</v>
      </c>
    </row>
    <row r="69" spans="1:13" ht="18" customHeight="1">
      <c r="A69" s="133"/>
      <c r="B69" s="112"/>
      <c r="C69" s="112"/>
      <c r="D69" s="92" t="s">
        <v>100</v>
      </c>
      <c r="E69" s="1">
        <f aca="true" t="shared" si="10" ref="E69:E72">SUM(F69:M69)</f>
        <v>3547.966206</v>
      </c>
      <c r="F69" s="1">
        <v>1662.167471</v>
      </c>
      <c r="G69" s="1">
        <v>550.401353</v>
      </c>
      <c r="H69" s="1">
        <v>177.482547</v>
      </c>
      <c r="I69" s="1">
        <v>286.736341</v>
      </c>
      <c r="J69" s="1">
        <v>786.066983</v>
      </c>
      <c r="K69" s="1">
        <v>85.111511</v>
      </c>
      <c r="L69" s="93">
        <v>0</v>
      </c>
      <c r="M69" s="93">
        <v>0</v>
      </c>
    </row>
    <row r="70" spans="1:13" ht="18" customHeight="1">
      <c r="A70" s="133"/>
      <c r="B70" s="117"/>
      <c r="C70" s="117"/>
      <c r="D70" s="92" t="s">
        <v>101</v>
      </c>
      <c r="E70" s="93">
        <f t="shared" si="10"/>
        <v>1256</v>
      </c>
      <c r="F70" s="93">
        <v>461</v>
      </c>
      <c r="G70" s="93">
        <v>204</v>
      </c>
      <c r="H70" s="93">
        <v>51</v>
      </c>
      <c r="I70" s="93">
        <v>99</v>
      </c>
      <c r="J70" s="93">
        <v>432</v>
      </c>
      <c r="K70" s="93">
        <v>9</v>
      </c>
      <c r="L70" s="93">
        <v>0</v>
      </c>
      <c r="M70" s="93">
        <v>0</v>
      </c>
    </row>
    <row r="71" spans="1:16" ht="18" customHeight="1">
      <c r="A71" s="133"/>
      <c r="B71" s="89" t="s">
        <v>103</v>
      </c>
      <c r="C71" s="91"/>
      <c r="D71" s="92" t="s">
        <v>97</v>
      </c>
      <c r="E71" s="1">
        <f t="shared" si="10"/>
        <v>10894.261746216</v>
      </c>
      <c r="F71" s="1">
        <v>3305.659655</v>
      </c>
      <c r="G71" s="93">
        <v>3035.951575</v>
      </c>
      <c r="H71" s="1">
        <v>857.246758216</v>
      </c>
      <c r="I71" s="1">
        <v>862.458065</v>
      </c>
      <c r="J71" s="1">
        <v>1989.764618</v>
      </c>
      <c r="K71" s="1">
        <v>716.255971</v>
      </c>
      <c r="L71" s="1">
        <v>10.263209</v>
      </c>
      <c r="M71" s="1">
        <v>116.661895</v>
      </c>
      <c r="N71" s="143"/>
      <c r="O71" s="143"/>
      <c r="P71" s="143"/>
    </row>
    <row r="72" spans="1:13" ht="18" customHeight="1">
      <c r="A72" s="133"/>
      <c r="B72" s="94"/>
      <c r="C72" s="96"/>
      <c r="D72" s="92" t="s">
        <v>98</v>
      </c>
      <c r="E72" s="93">
        <f t="shared" si="10"/>
        <v>26841</v>
      </c>
      <c r="F72" s="93">
        <v>12766</v>
      </c>
      <c r="G72" s="93">
        <v>4900</v>
      </c>
      <c r="H72" s="93">
        <v>1465</v>
      </c>
      <c r="I72" s="93">
        <v>1775</v>
      </c>
      <c r="J72" s="93">
        <v>4040</v>
      </c>
      <c r="K72" s="93">
        <v>1522</v>
      </c>
      <c r="L72" s="93">
        <v>23</v>
      </c>
      <c r="M72" s="93">
        <v>350</v>
      </c>
    </row>
    <row r="73" spans="1:13" ht="18" customHeight="1">
      <c r="A73" s="133"/>
      <c r="B73" s="94"/>
      <c r="C73" s="96"/>
      <c r="D73" s="92" t="s">
        <v>102</v>
      </c>
      <c r="E73" s="1">
        <v>30.38</v>
      </c>
      <c r="F73" s="1">
        <v>19.9749722754899</v>
      </c>
      <c r="G73" s="1">
        <v>44.3543202859017</v>
      </c>
      <c r="H73" s="1">
        <v>36.8278936549846</v>
      </c>
      <c r="I73" s="1">
        <v>44.8890703671791</v>
      </c>
      <c r="J73" s="1">
        <v>40.4230423683513</v>
      </c>
      <c r="K73" s="1">
        <v>43.2412604282</v>
      </c>
      <c r="L73" s="1">
        <v>15.8739961058074</v>
      </c>
      <c r="M73" s="1">
        <v>7.42571051215211</v>
      </c>
    </row>
    <row r="74" spans="1:13" ht="18" customHeight="1">
      <c r="A74" s="133"/>
      <c r="B74" s="94"/>
      <c r="C74" s="96"/>
      <c r="D74" s="92" t="s">
        <v>100</v>
      </c>
      <c r="E74" s="1">
        <f aca="true" t="shared" si="11" ref="E74:E87">SUM(F74:M74)</f>
        <v>12753.636479</v>
      </c>
      <c r="F74" s="1">
        <v>6714.157915</v>
      </c>
      <c r="G74" s="93">
        <v>2707.675737</v>
      </c>
      <c r="H74" s="1">
        <v>926.022873</v>
      </c>
      <c r="I74" s="1">
        <v>487.095341</v>
      </c>
      <c r="J74" s="1">
        <v>1471.431032</v>
      </c>
      <c r="K74" s="1">
        <v>274.849191</v>
      </c>
      <c r="L74" s="1">
        <v>9.9051</v>
      </c>
      <c r="M74" s="1">
        <v>162.49929</v>
      </c>
    </row>
    <row r="75" spans="1:13" ht="18" customHeight="1">
      <c r="A75" s="133"/>
      <c r="B75" s="97"/>
      <c r="C75" s="99"/>
      <c r="D75" s="92" t="s">
        <v>101</v>
      </c>
      <c r="E75" s="93">
        <f t="shared" si="11"/>
        <v>4114.7191110025</v>
      </c>
      <c r="F75" s="93">
        <v>1860.7191110025</v>
      </c>
      <c r="G75" s="93">
        <v>855</v>
      </c>
      <c r="H75" s="93">
        <v>331</v>
      </c>
      <c r="I75" s="93">
        <v>145</v>
      </c>
      <c r="J75" s="93">
        <v>732</v>
      </c>
      <c r="K75" s="93">
        <v>124</v>
      </c>
      <c r="L75" s="93">
        <v>13</v>
      </c>
      <c r="M75" s="93">
        <v>54</v>
      </c>
    </row>
    <row r="76" spans="1:13" ht="18" customHeight="1">
      <c r="A76" s="133"/>
      <c r="B76" s="89" t="s">
        <v>80</v>
      </c>
      <c r="C76" s="91"/>
      <c r="D76" s="92" t="s">
        <v>97</v>
      </c>
      <c r="E76" s="1">
        <f t="shared" si="11"/>
        <v>2672.058722</v>
      </c>
      <c r="F76" s="1">
        <v>2513.00639</v>
      </c>
      <c r="G76" s="1">
        <v>99.557489</v>
      </c>
      <c r="H76" s="1">
        <v>47.909296</v>
      </c>
      <c r="I76" s="1">
        <v>0.25</v>
      </c>
      <c r="J76" s="1">
        <v>0.330647</v>
      </c>
      <c r="K76" s="1">
        <v>11.0049</v>
      </c>
      <c r="L76" s="93">
        <v>0</v>
      </c>
      <c r="M76" s="93">
        <v>0</v>
      </c>
    </row>
    <row r="77" spans="1:13" ht="18" customHeight="1">
      <c r="A77" s="133"/>
      <c r="B77" s="94"/>
      <c r="C77" s="96"/>
      <c r="D77" s="92" t="s">
        <v>98</v>
      </c>
      <c r="E77" s="93">
        <f t="shared" si="11"/>
        <v>931</v>
      </c>
      <c r="F77" s="93">
        <v>561</v>
      </c>
      <c r="G77" s="93">
        <v>199</v>
      </c>
      <c r="H77" s="93">
        <v>164</v>
      </c>
      <c r="I77" s="93">
        <v>3</v>
      </c>
      <c r="J77" s="93">
        <v>2</v>
      </c>
      <c r="K77" s="93">
        <v>2</v>
      </c>
      <c r="L77" s="93">
        <v>0</v>
      </c>
      <c r="M77" s="93">
        <v>0</v>
      </c>
    </row>
    <row r="78" spans="1:13" ht="18" customHeight="1">
      <c r="A78" s="133"/>
      <c r="B78" s="94"/>
      <c r="C78" s="96"/>
      <c r="D78" s="92" t="s">
        <v>100</v>
      </c>
      <c r="E78" s="1">
        <f t="shared" si="11"/>
        <v>682.046802</v>
      </c>
      <c r="F78" s="1">
        <v>460.75354</v>
      </c>
      <c r="G78" s="1">
        <v>147.314347</v>
      </c>
      <c r="H78" s="1">
        <v>73.978915</v>
      </c>
      <c r="I78" s="1">
        <v>0</v>
      </c>
      <c r="J78" s="93">
        <v>0</v>
      </c>
      <c r="K78" s="1">
        <v>0</v>
      </c>
      <c r="L78" s="93">
        <v>0</v>
      </c>
      <c r="M78" s="93">
        <v>0</v>
      </c>
    </row>
    <row r="79" spans="1:13" ht="18" customHeight="1">
      <c r="A79" s="133"/>
      <c r="B79" s="97"/>
      <c r="C79" s="99"/>
      <c r="D79" s="92" t="s">
        <v>101</v>
      </c>
      <c r="E79" s="93">
        <f t="shared" si="11"/>
        <v>114.119608504344</v>
      </c>
      <c r="F79" s="93">
        <v>0.119608504344</v>
      </c>
      <c r="G79" s="93">
        <v>58</v>
      </c>
      <c r="H79" s="93">
        <v>56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</row>
    <row r="80" spans="1:13" ht="18" customHeight="1">
      <c r="A80" s="133"/>
      <c r="B80" s="89" t="s">
        <v>81</v>
      </c>
      <c r="C80" s="91"/>
      <c r="D80" s="92" t="s">
        <v>97</v>
      </c>
      <c r="E80" s="1">
        <f t="shared" si="11"/>
        <v>1237.600365</v>
      </c>
      <c r="F80" s="1">
        <v>1232.42983</v>
      </c>
      <c r="G80" s="93">
        <v>0</v>
      </c>
      <c r="H80" s="1">
        <v>5.170535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</row>
    <row r="81" spans="1:13" ht="18" customHeight="1">
      <c r="A81" s="133"/>
      <c r="B81" s="94"/>
      <c r="C81" s="96"/>
      <c r="D81" s="92" t="s">
        <v>98</v>
      </c>
      <c r="E81" s="93">
        <f t="shared" si="11"/>
        <v>237</v>
      </c>
      <c r="F81" s="93">
        <v>219</v>
      </c>
      <c r="G81" s="93">
        <v>0</v>
      </c>
      <c r="H81" s="93">
        <v>18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</row>
    <row r="82" spans="1:13" ht="18" customHeight="1">
      <c r="A82" s="133"/>
      <c r="B82" s="94"/>
      <c r="C82" s="96"/>
      <c r="D82" s="92" t="s">
        <v>100</v>
      </c>
      <c r="E82" s="1">
        <f t="shared" si="11"/>
        <v>263.139036</v>
      </c>
      <c r="F82" s="1">
        <v>254.404836</v>
      </c>
      <c r="G82" s="93">
        <v>0</v>
      </c>
      <c r="H82" s="1">
        <v>8.7342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</row>
    <row r="83" spans="1:13" ht="18" customHeight="1">
      <c r="A83" s="109"/>
      <c r="B83" s="94"/>
      <c r="C83" s="96"/>
      <c r="D83" s="138" t="s">
        <v>101</v>
      </c>
      <c r="E83" s="93">
        <f t="shared" si="11"/>
        <v>6.161280493155</v>
      </c>
      <c r="F83" s="93">
        <v>0.161280493155</v>
      </c>
      <c r="G83" s="93">
        <v>0</v>
      </c>
      <c r="H83" s="93">
        <v>6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</row>
    <row r="84" spans="1:13" ht="18" customHeight="1">
      <c r="A84" s="139" t="s">
        <v>104</v>
      </c>
      <c r="B84" s="133" t="s">
        <v>97</v>
      </c>
      <c r="C84" s="133"/>
      <c r="D84" s="133"/>
      <c r="E84" s="1">
        <f t="shared" si="11"/>
        <v>1809.707134438</v>
      </c>
      <c r="F84" s="1">
        <v>768.011463</v>
      </c>
      <c r="G84" s="93">
        <v>0</v>
      </c>
      <c r="H84" s="1">
        <v>640.399905438</v>
      </c>
      <c r="I84" s="93">
        <v>0</v>
      </c>
      <c r="J84" s="1">
        <v>165.193621</v>
      </c>
      <c r="K84" s="1">
        <v>0</v>
      </c>
      <c r="L84" s="1">
        <v>236.102145</v>
      </c>
      <c r="M84" s="93">
        <v>0</v>
      </c>
    </row>
    <row r="85" spans="1:13" ht="18" customHeight="1">
      <c r="A85" s="139"/>
      <c r="B85" s="133" t="s">
        <v>98</v>
      </c>
      <c r="C85" s="133"/>
      <c r="D85" s="133"/>
      <c r="E85" s="93">
        <f t="shared" si="11"/>
        <v>16392</v>
      </c>
      <c r="F85" s="93">
        <v>10147</v>
      </c>
      <c r="G85" s="93">
        <v>0</v>
      </c>
      <c r="H85" s="93">
        <v>2490</v>
      </c>
      <c r="I85" s="93">
        <v>0</v>
      </c>
      <c r="J85" s="93">
        <v>1746</v>
      </c>
      <c r="K85" s="93">
        <v>0</v>
      </c>
      <c r="L85" s="93">
        <v>2009</v>
      </c>
      <c r="M85" s="93">
        <v>0</v>
      </c>
    </row>
    <row r="86" spans="1:13" ht="18" customHeight="1">
      <c r="A86" s="139"/>
      <c r="B86" s="133" t="s">
        <v>100</v>
      </c>
      <c r="C86" s="133"/>
      <c r="D86" s="133"/>
      <c r="E86" s="1">
        <f t="shared" si="11"/>
        <v>1778.058153</v>
      </c>
      <c r="F86" s="93">
        <v>1455.08593</v>
      </c>
      <c r="G86" s="93">
        <v>0</v>
      </c>
      <c r="H86" s="1">
        <v>235.316783</v>
      </c>
      <c r="I86" s="93">
        <v>0</v>
      </c>
      <c r="J86" s="1">
        <v>31.84017</v>
      </c>
      <c r="K86" s="93">
        <v>0</v>
      </c>
      <c r="L86" s="1">
        <v>55.81527</v>
      </c>
      <c r="M86" s="93">
        <v>0</v>
      </c>
    </row>
    <row r="87" spans="1:13" ht="18" customHeight="1">
      <c r="A87" s="139"/>
      <c r="B87" s="133" t="s">
        <v>101</v>
      </c>
      <c r="C87" s="133"/>
      <c r="D87" s="133"/>
      <c r="E87" s="1">
        <f t="shared" si="11"/>
        <v>3275</v>
      </c>
      <c r="F87" s="93">
        <v>1991</v>
      </c>
      <c r="G87" s="93">
        <v>0</v>
      </c>
      <c r="H87" s="93">
        <v>744</v>
      </c>
      <c r="I87" s="93">
        <v>0</v>
      </c>
      <c r="J87" s="93">
        <v>42</v>
      </c>
      <c r="K87" s="93">
        <v>0</v>
      </c>
      <c r="L87" s="93">
        <v>498</v>
      </c>
      <c r="M87" s="93">
        <v>0</v>
      </c>
    </row>
    <row r="88" spans="1:13" ht="18" customHeight="1">
      <c r="A88" s="139"/>
      <c r="B88" s="133" t="s">
        <v>105</v>
      </c>
      <c r="C88" s="133"/>
      <c r="D88" s="92" t="s">
        <v>97</v>
      </c>
      <c r="E88" s="140">
        <f aca="true" t="shared" si="12" ref="E88:E119">SUM(F88:M88)</f>
        <v>1638.590793438</v>
      </c>
      <c r="F88" s="1">
        <v>762.088743</v>
      </c>
      <c r="G88" s="93">
        <v>0</v>
      </c>
      <c r="H88" s="1">
        <v>640.399905438</v>
      </c>
      <c r="I88" s="93">
        <v>0</v>
      </c>
      <c r="J88" s="93">
        <v>0</v>
      </c>
      <c r="K88" s="93">
        <v>0</v>
      </c>
      <c r="L88" s="1">
        <v>236.102145</v>
      </c>
      <c r="M88" s="93">
        <v>0</v>
      </c>
    </row>
    <row r="89" spans="1:13" ht="18" customHeight="1">
      <c r="A89" s="139"/>
      <c r="B89" s="133"/>
      <c r="C89" s="133"/>
      <c r="D89" s="92" t="s">
        <v>98</v>
      </c>
      <c r="E89" s="141">
        <f t="shared" si="12"/>
        <v>14632</v>
      </c>
      <c r="F89" s="93">
        <v>10133</v>
      </c>
      <c r="G89" s="93">
        <v>0</v>
      </c>
      <c r="H89" s="93">
        <v>2490</v>
      </c>
      <c r="I89" s="93">
        <v>0</v>
      </c>
      <c r="J89" s="93">
        <v>0</v>
      </c>
      <c r="K89" s="93">
        <v>0</v>
      </c>
      <c r="L89" s="93">
        <v>2009</v>
      </c>
      <c r="M89" s="93">
        <v>0</v>
      </c>
    </row>
    <row r="90" spans="1:13" ht="18" customHeight="1">
      <c r="A90" s="139"/>
      <c r="B90" s="133"/>
      <c r="C90" s="133"/>
      <c r="D90" s="92" t="s">
        <v>100</v>
      </c>
      <c r="E90" s="140">
        <f t="shared" si="12"/>
        <v>1744.495923</v>
      </c>
      <c r="F90" s="1">
        <v>1453.36387</v>
      </c>
      <c r="G90" s="93">
        <v>0</v>
      </c>
      <c r="H90" s="1">
        <v>235.316783</v>
      </c>
      <c r="I90" s="93">
        <v>0</v>
      </c>
      <c r="J90" s="93">
        <v>0</v>
      </c>
      <c r="K90" s="93">
        <v>0</v>
      </c>
      <c r="L90" s="1">
        <v>55.81527</v>
      </c>
      <c r="M90" s="93">
        <v>0</v>
      </c>
    </row>
    <row r="91" spans="1:13" ht="18" customHeight="1">
      <c r="A91" s="139"/>
      <c r="B91" s="133"/>
      <c r="C91" s="133"/>
      <c r="D91" s="92" t="s">
        <v>101</v>
      </c>
      <c r="E91" s="141">
        <f t="shared" si="12"/>
        <v>3230</v>
      </c>
      <c r="F91" s="93">
        <v>1988</v>
      </c>
      <c r="G91" s="93">
        <v>0</v>
      </c>
      <c r="H91" s="93">
        <v>744</v>
      </c>
      <c r="I91" s="93">
        <v>0</v>
      </c>
      <c r="J91" s="93">
        <v>0</v>
      </c>
      <c r="K91" s="93">
        <v>0</v>
      </c>
      <c r="L91" s="93">
        <v>498</v>
      </c>
      <c r="M91" s="93">
        <v>0</v>
      </c>
    </row>
    <row r="92" spans="1:13" ht="18" customHeight="1">
      <c r="A92" s="94" t="s">
        <v>82</v>
      </c>
      <c r="B92" s="95"/>
      <c r="C92" s="96"/>
      <c r="D92" s="142" t="s">
        <v>97</v>
      </c>
      <c r="E92" s="1">
        <f t="shared" si="12"/>
        <v>8.758198</v>
      </c>
      <c r="F92" s="1">
        <v>8.68804</v>
      </c>
      <c r="G92" s="93">
        <v>0.05</v>
      </c>
      <c r="H92" s="93">
        <v>0</v>
      </c>
      <c r="I92" s="93">
        <v>0</v>
      </c>
      <c r="J92" s="1">
        <v>0.020158</v>
      </c>
      <c r="K92" s="93">
        <v>0</v>
      </c>
      <c r="L92" s="93">
        <v>0</v>
      </c>
      <c r="M92" s="93">
        <v>0</v>
      </c>
    </row>
    <row r="93" spans="1:13" ht="18" customHeight="1">
      <c r="A93" s="94"/>
      <c r="B93" s="95"/>
      <c r="C93" s="96"/>
      <c r="D93" s="92" t="s">
        <v>98</v>
      </c>
      <c r="E93" s="93">
        <f t="shared" si="12"/>
        <v>212</v>
      </c>
      <c r="F93" s="93">
        <v>205</v>
      </c>
      <c r="G93" s="93">
        <v>2</v>
      </c>
      <c r="H93" s="93">
        <v>0</v>
      </c>
      <c r="I93" s="93">
        <v>0</v>
      </c>
      <c r="J93" s="93">
        <v>5</v>
      </c>
      <c r="K93" s="93">
        <v>0</v>
      </c>
      <c r="L93" s="93">
        <v>0</v>
      </c>
      <c r="M93" s="93">
        <v>0</v>
      </c>
    </row>
    <row r="94" spans="1:13" ht="18" customHeight="1">
      <c r="A94" s="94"/>
      <c r="B94" s="95"/>
      <c r="C94" s="96"/>
      <c r="D94" s="92" t="s">
        <v>100</v>
      </c>
      <c r="E94" s="1">
        <f t="shared" si="12"/>
        <v>31.244079</v>
      </c>
      <c r="F94" s="1">
        <v>19.36</v>
      </c>
      <c r="G94" s="1">
        <v>11.1</v>
      </c>
      <c r="H94" s="93">
        <v>0</v>
      </c>
      <c r="I94" s="93">
        <v>0</v>
      </c>
      <c r="J94" s="1">
        <v>0.784079</v>
      </c>
      <c r="K94" s="93">
        <v>0</v>
      </c>
      <c r="L94" s="93">
        <v>0</v>
      </c>
      <c r="M94" s="93">
        <v>0</v>
      </c>
    </row>
    <row r="95" spans="1:13" ht="18" customHeight="1">
      <c r="A95" s="97"/>
      <c r="B95" s="98"/>
      <c r="C95" s="99"/>
      <c r="D95" s="92" t="s">
        <v>101</v>
      </c>
      <c r="E95" s="93">
        <f t="shared" si="12"/>
        <v>108</v>
      </c>
      <c r="F95" s="93">
        <v>96</v>
      </c>
      <c r="G95" s="93">
        <v>3</v>
      </c>
      <c r="H95" s="93">
        <v>0</v>
      </c>
      <c r="I95" s="93">
        <v>2</v>
      </c>
      <c r="J95" s="93">
        <v>7</v>
      </c>
      <c r="K95" s="93">
        <v>0</v>
      </c>
      <c r="L95" s="93">
        <v>0</v>
      </c>
      <c r="M95" s="93">
        <v>0</v>
      </c>
    </row>
    <row r="96" spans="1:13" ht="18" customHeight="1">
      <c r="A96" s="89" t="s">
        <v>83</v>
      </c>
      <c r="B96" s="90"/>
      <c r="C96" s="91"/>
      <c r="D96" s="92" t="s">
        <v>97</v>
      </c>
      <c r="E96" s="1">
        <f t="shared" si="12"/>
        <v>3.3638033745</v>
      </c>
      <c r="F96" s="1">
        <v>0</v>
      </c>
      <c r="G96" s="1">
        <v>0.1627</v>
      </c>
      <c r="H96" s="1">
        <v>3.2011033745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</row>
    <row r="97" spans="1:13" ht="18" customHeight="1">
      <c r="A97" s="94"/>
      <c r="B97" s="95"/>
      <c r="C97" s="96"/>
      <c r="D97" s="92" t="s">
        <v>98</v>
      </c>
      <c r="E97" s="93">
        <f t="shared" si="12"/>
        <v>2</v>
      </c>
      <c r="F97" s="93">
        <v>0</v>
      </c>
      <c r="G97" s="93">
        <v>1</v>
      </c>
      <c r="H97" s="93">
        <v>1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</row>
    <row r="98" spans="1:13" ht="18" customHeight="1">
      <c r="A98" s="94"/>
      <c r="B98" s="95"/>
      <c r="C98" s="96"/>
      <c r="D98" s="92" t="s">
        <v>100</v>
      </c>
      <c r="E98" s="1">
        <f t="shared" si="12"/>
        <v>112.1</v>
      </c>
      <c r="F98" s="1">
        <v>60</v>
      </c>
      <c r="G98" s="1">
        <v>44</v>
      </c>
      <c r="H98" s="1">
        <v>6.5</v>
      </c>
      <c r="I98" s="93">
        <v>0</v>
      </c>
      <c r="J98" s="93">
        <v>0</v>
      </c>
      <c r="K98" s="1">
        <v>1.6</v>
      </c>
      <c r="L98" s="93">
        <v>0</v>
      </c>
      <c r="M98" s="93">
        <v>0</v>
      </c>
    </row>
    <row r="99" spans="1:13" ht="18" customHeight="1">
      <c r="A99" s="97"/>
      <c r="B99" s="98"/>
      <c r="C99" s="99"/>
      <c r="D99" s="92" t="s">
        <v>101</v>
      </c>
      <c r="E99" s="93">
        <f t="shared" si="12"/>
        <v>7</v>
      </c>
      <c r="F99" s="93">
        <v>1</v>
      </c>
      <c r="G99" s="93">
        <v>3</v>
      </c>
      <c r="H99" s="93">
        <v>2</v>
      </c>
      <c r="I99" s="93">
        <v>0</v>
      </c>
      <c r="J99" s="93">
        <v>0</v>
      </c>
      <c r="K99" s="93">
        <v>1</v>
      </c>
      <c r="L99" s="93">
        <v>0</v>
      </c>
      <c r="M99" s="93">
        <v>0</v>
      </c>
    </row>
    <row r="100" spans="1:13" ht="18" customHeight="1">
      <c r="A100" s="89" t="s">
        <v>84</v>
      </c>
      <c r="B100" s="90"/>
      <c r="C100" s="91"/>
      <c r="D100" s="92" t="s">
        <v>97</v>
      </c>
      <c r="E100" s="1">
        <f t="shared" si="12"/>
        <v>1.27</v>
      </c>
      <c r="F100" s="1">
        <v>1.27</v>
      </c>
      <c r="G100" s="93">
        <v>0</v>
      </c>
      <c r="H100" s="1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</row>
    <row r="101" spans="1:13" ht="18" customHeight="1">
      <c r="A101" s="94"/>
      <c r="B101" s="95"/>
      <c r="C101" s="96"/>
      <c r="D101" s="92" t="s">
        <v>98</v>
      </c>
      <c r="E101" s="93">
        <f t="shared" si="12"/>
        <v>7</v>
      </c>
      <c r="F101" s="93">
        <v>7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</row>
    <row r="102" spans="1:13" ht="18" customHeight="1">
      <c r="A102" s="94"/>
      <c r="B102" s="95"/>
      <c r="C102" s="96"/>
      <c r="D102" s="92" t="s">
        <v>100</v>
      </c>
      <c r="E102" s="1">
        <f t="shared" si="12"/>
        <v>0.09</v>
      </c>
      <c r="F102" s="1">
        <v>0</v>
      </c>
      <c r="G102" s="93">
        <v>0</v>
      </c>
      <c r="H102" s="93">
        <v>0</v>
      </c>
      <c r="I102" s="1">
        <v>0.09</v>
      </c>
      <c r="J102" s="93">
        <v>0</v>
      </c>
      <c r="K102" s="93">
        <v>0</v>
      </c>
      <c r="L102" s="93">
        <v>0</v>
      </c>
      <c r="M102" s="93">
        <v>0</v>
      </c>
    </row>
    <row r="103" spans="1:13" ht="18" customHeight="1">
      <c r="A103" s="97"/>
      <c r="B103" s="98"/>
      <c r="C103" s="99"/>
      <c r="D103" s="92" t="s">
        <v>101</v>
      </c>
      <c r="E103" s="93">
        <f t="shared" si="12"/>
        <v>1</v>
      </c>
      <c r="F103" s="93">
        <v>0</v>
      </c>
      <c r="G103" s="93">
        <v>0</v>
      </c>
      <c r="H103" s="93">
        <v>0</v>
      </c>
      <c r="I103" s="93">
        <v>1</v>
      </c>
      <c r="J103" s="93">
        <v>0</v>
      </c>
      <c r="K103" s="93">
        <v>0</v>
      </c>
      <c r="L103" s="93">
        <v>0</v>
      </c>
      <c r="M103" s="93">
        <v>0</v>
      </c>
    </row>
    <row r="104" spans="1:13" ht="18" customHeight="1">
      <c r="A104" s="89" t="s">
        <v>85</v>
      </c>
      <c r="B104" s="90"/>
      <c r="C104" s="91"/>
      <c r="D104" s="92" t="s">
        <v>97</v>
      </c>
      <c r="E104" s="1">
        <f t="shared" si="12"/>
        <v>671.2484293079</v>
      </c>
      <c r="F104" s="1">
        <v>369.346774</v>
      </c>
      <c r="G104" s="1">
        <v>128.047135</v>
      </c>
      <c r="H104" s="1">
        <v>74.5886763079</v>
      </c>
      <c r="I104" s="1">
        <v>0</v>
      </c>
      <c r="J104" s="1">
        <v>99.129142</v>
      </c>
      <c r="K104" s="1">
        <v>0.136702</v>
      </c>
      <c r="L104" s="93">
        <v>0</v>
      </c>
      <c r="M104" s="93">
        <v>0</v>
      </c>
    </row>
    <row r="105" spans="1:13" ht="18" customHeight="1">
      <c r="A105" s="94"/>
      <c r="B105" s="95"/>
      <c r="C105" s="96"/>
      <c r="D105" s="92" t="s">
        <v>98</v>
      </c>
      <c r="E105" s="93">
        <f t="shared" si="12"/>
        <v>316</v>
      </c>
      <c r="F105" s="93">
        <v>203</v>
      </c>
      <c r="G105" s="93">
        <v>41</v>
      </c>
      <c r="H105" s="93">
        <v>33</v>
      </c>
      <c r="I105" s="93">
        <v>0</v>
      </c>
      <c r="J105" s="93">
        <v>37</v>
      </c>
      <c r="K105" s="93">
        <v>2</v>
      </c>
      <c r="L105" s="93">
        <v>0</v>
      </c>
      <c r="M105" s="93">
        <v>0</v>
      </c>
    </row>
    <row r="106" spans="1:13" ht="18" customHeight="1">
      <c r="A106" s="94"/>
      <c r="B106" s="95"/>
      <c r="C106" s="96"/>
      <c r="D106" s="92" t="s">
        <v>100</v>
      </c>
      <c r="E106" s="1">
        <f t="shared" si="12"/>
        <v>1412.089147</v>
      </c>
      <c r="F106" s="1">
        <v>576.040825</v>
      </c>
      <c r="G106" s="1">
        <v>186.634856</v>
      </c>
      <c r="H106" s="1">
        <v>434.675</v>
      </c>
      <c r="I106" s="1">
        <v>0.5499</v>
      </c>
      <c r="J106" s="1">
        <v>211.22</v>
      </c>
      <c r="K106" s="1">
        <v>2.968566</v>
      </c>
      <c r="L106" s="93">
        <v>0</v>
      </c>
      <c r="M106" s="93">
        <v>0</v>
      </c>
    </row>
    <row r="107" spans="1:13" ht="18" customHeight="1">
      <c r="A107" s="97"/>
      <c r="B107" s="98"/>
      <c r="C107" s="99"/>
      <c r="D107" s="92" t="s">
        <v>101</v>
      </c>
      <c r="E107" s="93">
        <f t="shared" si="12"/>
        <v>213</v>
      </c>
      <c r="F107" s="93">
        <v>121</v>
      </c>
      <c r="G107" s="93">
        <v>55</v>
      </c>
      <c r="H107" s="93">
        <v>23</v>
      </c>
      <c r="I107" s="93">
        <v>3</v>
      </c>
      <c r="J107" s="93">
        <v>8</v>
      </c>
      <c r="K107" s="93">
        <v>3</v>
      </c>
      <c r="L107" s="93">
        <v>0</v>
      </c>
      <c r="M107" s="93">
        <v>0</v>
      </c>
    </row>
    <row r="108" spans="1:13" ht="18" customHeight="1">
      <c r="A108" s="89" t="s">
        <v>106</v>
      </c>
      <c r="B108" s="90"/>
      <c r="C108" s="91"/>
      <c r="D108" s="92" t="s">
        <v>97</v>
      </c>
      <c r="E108" s="1">
        <f t="shared" si="12"/>
        <v>1121.0411001602</v>
      </c>
      <c r="F108" s="1">
        <v>597.933768</v>
      </c>
      <c r="G108" s="1">
        <v>326.367139</v>
      </c>
      <c r="H108" s="1">
        <v>111.6967961602</v>
      </c>
      <c r="I108" s="1">
        <v>6.910142</v>
      </c>
      <c r="J108" s="1">
        <v>0.786117</v>
      </c>
      <c r="K108" s="1">
        <v>77.319866</v>
      </c>
      <c r="L108" s="93">
        <v>0</v>
      </c>
      <c r="M108" s="93">
        <v>0.027272</v>
      </c>
    </row>
    <row r="109" spans="1:13" ht="18" customHeight="1">
      <c r="A109" s="94"/>
      <c r="B109" s="95"/>
      <c r="C109" s="96"/>
      <c r="D109" s="92" t="s">
        <v>98</v>
      </c>
      <c r="E109" s="93">
        <f t="shared" si="12"/>
        <v>3119</v>
      </c>
      <c r="F109" s="93">
        <v>2914</v>
      </c>
      <c r="G109" s="93">
        <v>140</v>
      </c>
      <c r="H109" s="93">
        <v>31</v>
      </c>
      <c r="I109" s="93">
        <v>8</v>
      </c>
      <c r="J109" s="93">
        <v>5</v>
      </c>
      <c r="K109" s="93">
        <v>20</v>
      </c>
      <c r="L109" s="93">
        <v>0</v>
      </c>
      <c r="M109" s="93">
        <v>1</v>
      </c>
    </row>
    <row r="110" spans="1:13" ht="18" customHeight="1">
      <c r="A110" s="94"/>
      <c r="B110" s="95"/>
      <c r="C110" s="96"/>
      <c r="D110" s="92" t="s">
        <v>100</v>
      </c>
      <c r="E110" s="1">
        <f t="shared" si="12"/>
        <v>969.653343</v>
      </c>
      <c r="F110" s="1">
        <v>357.2444</v>
      </c>
      <c r="G110" s="1">
        <v>511.657065</v>
      </c>
      <c r="H110" s="1">
        <v>63</v>
      </c>
      <c r="I110" s="1">
        <v>12.2054</v>
      </c>
      <c r="J110" s="1">
        <v>8.418</v>
      </c>
      <c r="K110" s="1">
        <v>8.1</v>
      </c>
      <c r="L110" s="93">
        <v>0</v>
      </c>
      <c r="M110" s="1">
        <v>9.028478</v>
      </c>
    </row>
    <row r="111" spans="1:13" ht="18" customHeight="1">
      <c r="A111" s="97"/>
      <c r="B111" s="98"/>
      <c r="C111" s="99"/>
      <c r="D111" s="92" t="s">
        <v>101</v>
      </c>
      <c r="E111" s="93">
        <f t="shared" si="12"/>
        <v>657</v>
      </c>
      <c r="F111" s="93">
        <v>201</v>
      </c>
      <c r="G111" s="93">
        <v>376</v>
      </c>
      <c r="H111" s="93">
        <v>3</v>
      </c>
      <c r="I111" s="93">
        <v>13</v>
      </c>
      <c r="J111" s="93">
        <v>35</v>
      </c>
      <c r="K111" s="93">
        <v>27</v>
      </c>
      <c r="L111" s="93">
        <v>0</v>
      </c>
      <c r="M111" s="93">
        <v>2</v>
      </c>
    </row>
    <row r="112" spans="1:13" ht="18" customHeight="1">
      <c r="A112" s="89" t="s">
        <v>87</v>
      </c>
      <c r="B112" s="90"/>
      <c r="C112" s="91"/>
      <c r="D112" s="92" t="s">
        <v>97</v>
      </c>
      <c r="E112" s="1">
        <f t="shared" si="12"/>
        <v>290.8635695052</v>
      </c>
      <c r="F112" s="1">
        <v>0</v>
      </c>
      <c r="G112" s="1">
        <v>120.248211</v>
      </c>
      <c r="H112" s="1">
        <v>155.1485775052</v>
      </c>
      <c r="I112" s="1">
        <v>8</v>
      </c>
      <c r="J112" s="1">
        <v>0.81032</v>
      </c>
      <c r="K112" s="1">
        <v>6.656461</v>
      </c>
      <c r="L112" s="1">
        <v>0</v>
      </c>
      <c r="M112" s="93">
        <v>0</v>
      </c>
    </row>
    <row r="113" spans="1:13" ht="18" customHeight="1">
      <c r="A113" s="94"/>
      <c r="B113" s="95"/>
      <c r="C113" s="96"/>
      <c r="D113" s="92" t="s">
        <v>98</v>
      </c>
      <c r="E113" s="93">
        <f t="shared" si="12"/>
        <v>1378</v>
      </c>
      <c r="F113" s="93">
        <v>0</v>
      </c>
      <c r="G113" s="93">
        <v>780</v>
      </c>
      <c r="H113" s="93">
        <v>591</v>
      </c>
      <c r="I113" s="93">
        <v>4</v>
      </c>
      <c r="J113" s="93">
        <v>2</v>
      </c>
      <c r="K113" s="93">
        <v>1</v>
      </c>
      <c r="L113" s="93">
        <v>0</v>
      </c>
      <c r="M113" s="93">
        <v>0</v>
      </c>
    </row>
    <row r="114" spans="1:13" ht="18" customHeight="1">
      <c r="A114" s="94"/>
      <c r="B114" s="95"/>
      <c r="C114" s="96"/>
      <c r="D114" s="92" t="s">
        <v>100</v>
      </c>
      <c r="E114" s="1">
        <f t="shared" si="12"/>
        <v>94.603013</v>
      </c>
      <c r="F114" s="1">
        <v>0</v>
      </c>
      <c r="G114" s="1">
        <v>68.43776</v>
      </c>
      <c r="H114" s="1">
        <v>5.340635</v>
      </c>
      <c r="I114" s="93">
        <v>0</v>
      </c>
      <c r="J114" s="1">
        <v>7.69601</v>
      </c>
      <c r="K114" s="1">
        <v>13.128608</v>
      </c>
      <c r="L114" s="1">
        <v>0</v>
      </c>
      <c r="M114" s="93">
        <v>0</v>
      </c>
    </row>
    <row r="115" spans="1:13" ht="18" customHeight="1">
      <c r="A115" s="97"/>
      <c r="B115" s="98"/>
      <c r="C115" s="99"/>
      <c r="D115" s="92" t="s">
        <v>101</v>
      </c>
      <c r="E115" s="93">
        <f t="shared" si="12"/>
        <v>161</v>
      </c>
      <c r="F115" s="93">
        <v>0</v>
      </c>
      <c r="G115" s="93">
        <v>114</v>
      </c>
      <c r="H115" s="93">
        <v>2</v>
      </c>
      <c r="I115" s="93">
        <v>0</v>
      </c>
      <c r="J115" s="93">
        <v>45</v>
      </c>
      <c r="K115" s="93">
        <v>0</v>
      </c>
      <c r="L115" s="93">
        <v>0</v>
      </c>
      <c r="M115" s="93">
        <v>0</v>
      </c>
    </row>
    <row r="116" spans="1:13" ht="18" customHeight="1">
      <c r="A116" s="89" t="s">
        <v>107</v>
      </c>
      <c r="B116" s="90"/>
      <c r="C116" s="91"/>
      <c r="D116" s="92" t="s">
        <v>97</v>
      </c>
      <c r="E116" s="1">
        <f t="shared" si="12"/>
        <v>2688.062911</v>
      </c>
      <c r="F116" s="1">
        <v>2688.062911</v>
      </c>
      <c r="G116" s="93">
        <v>0</v>
      </c>
      <c r="H116" s="1">
        <v>0</v>
      </c>
      <c r="I116" s="1">
        <v>0</v>
      </c>
      <c r="J116" s="93">
        <v>0</v>
      </c>
      <c r="K116" s="93">
        <v>0</v>
      </c>
      <c r="L116" s="93">
        <v>0</v>
      </c>
      <c r="M116" s="93">
        <v>0</v>
      </c>
    </row>
    <row r="117" spans="1:13" ht="18" customHeight="1">
      <c r="A117" s="94"/>
      <c r="B117" s="95"/>
      <c r="C117" s="96"/>
      <c r="D117" s="92" t="s">
        <v>98</v>
      </c>
      <c r="E117" s="93">
        <f t="shared" si="12"/>
        <v>7669</v>
      </c>
      <c r="F117" s="93">
        <v>7669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</row>
    <row r="118" spans="1:13" ht="18" customHeight="1">
      <c r="A118" s="94"/>
      <c r="B118" s="95"/>
      <c r="C118" s="96"/>
      <c r="D118" s="92" t="s">
        <v>100</v>
      </c>
      <c r="E118" s="1">
        <f t="shared" si="12"/>
        <v>0.600000000000816</v>
      </c>
      <c r="F118" s="1">
        <v>1.08002495835535E-12</v>
      </c>
      <c r="G118" s="93">
        <v>0</v>
      </c>
      <c r="H118" s="93">
        <v>-2.63788990650937E-13</v>
      </c>
      <c r="I118" s="93">
        <v>0.6</v>
      </c>
      <c r="J118" s="93">
        <v>0</v>
      </c>
      <c r="K118" s="93">
        <v>0</v>
      </c>
      <c r="L118" s="93">
        <v>0</v>
      </c>
      <c r="M118" s="93">
        <v>0</v>
      </c>
    </row>
    <row r="119" spans="1:13" ht="18" customHeight="1">
      <c r="A119" s="97"/>
      <c r="B119" s="98"/>
      <c r="C119" s="99"/>
      <c r="D119" s="92" t="s">
        <v>101</v>
      </c>
      <c r="E119" s="93">
        <f t="shared" si="12"/>
        <v>64</v>
      </c>
      <c r="F119" s="93">
        <v>64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8:C12"/>
    <mergeCell ref="A4:C7"/>
    <mergeCell ref="A57:C60"/>
    <mergeCell ref="A52:C56"/>
    <mergeCell ref="B71:C75"/>
    <mergeCell ref="B76:C79"/>
    <mergeCell ref="B80:C83"/>
    <mergeCell ref="B24:C29"/>
    <mergeCell ref="B30:C32"/>
    <mergeCell ref="B33:C35"/>
    <mergeCell ref="A36:C40"/>
    <mergeCell ref="A116:C119"/>
    <mergeCell ref="B88:C91"/>
    <mergeCell ref="A96:C99"/>
    <mergeCell ref="A100:C103"/>
    <mergeCell ref="A104:C107"/>
    <mergeCell ref="A108:C111"/>
    <mergeCell ref="A112:C115"/>
    <mergeCell ref="A92:C95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SheetLayoutView="100" workbookViewId="0" topLeftCell="A1">
      <pane xSplit="3" ySplit="2" topLeftCell="M9" activePane="bottomRight" state="frozen"/>
      <selection pane="bottomRight" activeCell="U25" sqref="U25"/>
    </sheetView>
  </sheetViews>
  <sheetFormatPr defaultColWidth="9.00390625" defaultRowHeight="18" customHeight="1"/>
  <cols>
    <col min="1" max="1" width="6.25390625" style="0" customWidth="1"/>
    <col min="2" max="2" width="10.125" style="14" customWidth="1"/>
    <col min="3" max="3" width="8.875" style="14" customWidth="1"/>
    <col min="4" max="4" width="12.125" style="15" customWidth="1"/>
    <col min="5" max="5" width="12.875" style="14" customWidth="1"/>
    <col min="6" max="6" width="10.125" style="14" customWidth="1"/>
    <col min="7" max="7" width="12.25390625" style="16" customWidth="1"/>
    <col min="8" max="8" width="11.875" style="17" customWidth="1"/>
    <col min="9" max="9" width="9.50390625" style="14" customWidth="1"/>
    <col min="10" max="10" width="12.375" style="15" customWidth="1"/>
    <col min="11" max="11" width="12.25390625" style="18" customWidth="1"/>
    <col min="12" max="12" width="10.00390625" style="0" customWidth="1"/>
    <col min="13" max="13" width="13.25390625" style="0" customWidth="1"/>
    <col min="14" max="14" width="13.125" style="19" customWidth="1"/>
    <col min="15" max="16" width="11.75390625" style="0" customWidth="1"/>
    <col min="17" max="17" width="10.50390625" style="19" customWidth="1"/>
    <col min="18" max="18" width="9.25390625" style="18" customWidth="1"/>
    <col min="19" max="19" width="11.75390625" style="0" customWidth="1"/>
    <col min="20" max="20" width="12.75390625" style="19" customWidth="1"/>
    <col min="21" max="21" width="11.75390625" style="19" customWidth="1"/>
    <col min="22" max="22" width="11.375" style="0" customWidth="1"/>
    <col min="23" max="23" width="11.375" style="19" customWidth="1"/>
    <col min="24" max="24" width="10.50390625" style="0" customWidth="1"/>
    <col min="25" max="25" width="12.25390625" style="0" customWidth="1"/>
    <col min="26" max="26" width="11.625" style="19" customWidth="1"/>
    <col min="28" max="28" width="11.375" style="0" customWidth="1"/>
    <col min="29" max="29" width="14.375" style="19" customWidth="1"/>
    <col min="30" max="30" width="9.50390625" style="0" customWidth="1"/>
    <col min="31" max="31" width="13.375" style="0" customWidth="1"/>
    <col min="32" max="32" width="13.375" style="19" customWidth="1"/>
    <col min="34" max="34" width="13.00390625" style="0" customWidth="1"/>
    <col min="35" max="35" width="13.875" style="19" customWidth="1"/>
    <col min="37" max="37" width="13.125" style="0" customWidth="1"/>
    <col min="38" max="38" width="15.75390625" style="19" customWidth="1"/>
  </cols>
  <sheetData>
    <row r="1" ht="33" customHeight="1"/>
    <row r="2" spans="1:39" s="9" customFormat="1" ht="21.75" customHeight="1">
      <c r="A2" s="20" t="s">
        <v>61</v>
      </c>
      <c r="B2" s="21"/>
      <c r="C2" s="22"/>
      <c r="D2" s="23">
        <v>42370</v>
      </c>
      <c r="E2" s="24">
        <v>42005</v>
      </c>
      <c r="F2" s="25" t="s">
        <v>108</v>
      </c>
      <c r="G2" s="26" t="s">
        <v>109</v>
      </c>
      <c r="H2" s="25" t="s">
        <v>110</v>
      </c>
      <c r="I2" s="25" t="s">
        <v>108</v>
      </c>
      <c r="J2" s="26" t="s">
        <v>111</v>
      </c>
      <c r="K2" s="25" t="s">
        <v>112</v>
      </c>
      <c r="L2" s="25" t="s">
        <v>108</v>
      </c>
      <c r="M2" s="66" t="s">
        <v>113</v>
      </c>
      <c r="N2" s="67" t="s">
        <v>114</v>
      </c>
      <c r="O2" s="25" t="s">
        <v>108</v>
      </c>
      <c r="P2" s="30" t="s">
        <v>115</v>
      </c>
      <c r="Q2" s="67" t="s">
        <v>116</v>
      </c>
      <c r="R2" s="25" t="s">
        <v>108</v>
      </c>
      <c r="S2" s="66" t="s">
        <v>117</v>
      </c>
      <c r="T2" s="67" t="s">
        <v>118</v>
      </c>
      <c r="U2" s="25" t="s">
        <v>108</v>
      </c>
      <c r="V2" s="66" t="s">
        <v>119</v>
      </c>
      <c r="W2" s="67" t="s">
        <v>120</v>
      </c>
      <c r="X2" s="25" t="s">
        <v>108</v>
      </c>
      <c r="Y2" s="66" t="s">
        <v>121</v>
      </c>
      <c r="Z2" s="67" t="s">
        <v>122</v>
      </c>
      <c r="AA2" s="25" t="s">
        <v>108</v>
      </c>
      <c r="AB2" s="66" t="s">
        <v>123</v>
      </c>
      <c r="AC2" s="67" t="s">
        <v>124</v>
      </c>
      <c r="AD2" s="25" t="s">
        <v>108</v>
      </c>
      <c r="AE2" s="66" t="s">
        <v>125</v>
      </c>
      <c r="AF2" s="67" t="s">
        <v>126</v>
      </c>
      <c r="AG2" s="25" t="s">
        <v>108</v>
      </c>
      <c r="AH2" s="66" t="s">
        <v>127</v>
      </c>
      <c r="AI2" s="67" t="s">
        <v>128</v>
      </c>
      <c r="AJ2" s="25" t="s">
        <v>108</v>
      </c>
      <c r="AK2" s="66" t="s">
        <v>129</v>
      </c>
      <c r="AL2" s="67" t="s">
        <v>130</v>
      </c>
      <c r="AM2" s="25" t="s">
        <v>108</v>
      </c>
    </row>
    <row r="3" spans="1:39" ht="21.75" customHeight="1">
      <c r="A3" s="27" t="s">
        <v>72</v>
      </c>
      <c r="B3" s="28" t="s">
        <v>131</v>
      </c>
      <c r="C3" s="29"/>
      <c r="D3" s="30">
        <v>9387.047027</v>
      </c>
      <c r="E3" s="31">
        <v>8131.528221</v>
      </c>
      <c r="F3" s="31">
        <f>SUM(D3-E3)/E3*100</f>
        <v>15.4401334149905</v>
      </c>
      <c r="G3" s="30">
        <v>15842.376071</v>
      </c>
      <c r="H3" s="31">
        <v>13672.984119</v>
      </c>
      <c r="I3" s="31">
        <f aca="true" t="shared" si="0" ref="I3">SUM(G3-H3)/H3*100</f>
        <v>15.8662654261802</v>
      </c>
      <c r="J3" s="30">
        <v>23946.931134</v>
      </c>
      <c r="K3" s="31">
        <v>20720.03</v>
      </c>
      <c r="L3" s="31">
        <f>SUM(J3-K3)/K3*100</f>
        <v>15.5738246228408</v>
      </c>
      <c r="M3" s="30">
        <v>34600.367828</v>
      </c>
      <c r="N3" s="31">
        <v>28054.519468</v>
      </c>
      <c r="O3" s="31">
        <f>SUM(M3-N3)/N3*100</f>
        <v>23.3325983981527</v>
      </c>
      <c r="P3" s="30">
        <v>40363.472966</v>
      </c>
      <c r="Q3" s="31">
        <v>33730.793091</v>
      </c>
      <c r="R3" s="31">
        <f>SUM(P3-Q3)/Q3*100</f>
        <v>19.6635752296311</v>
      </c>
      <c r="S3" s="71">
        <v>48783.14754594</v>
      </c>
      <c r="T3" s="31">
        <v>41888.522705</v>
      </c>
      <c r="U3" s="31">
        <f>SUM(S3-T3)/T3*100</f>
        <v>16.4594604815629</v>
      </c>
      <c r="V3" s="30"/>
      <c r="W3" s="31">
        <v>49864.809027</v>
      </c>
      <c r="X3" s="31">
        <f>SUM(V3-W3)/W3*100</f>
        <v>-100</v>
      </c>
      <c r="Y3" s="30"/>
      <c r="Z3" s="31">
        <v>57140.951193</v>
      </c>
      <c r="AA3" s="31">
        <f>SUM(Y3-Z3)/Z3*100</f>
        <v>-100</v>
      </c>
      <c r="AB3" s="30"/>
      <c r="AC3" s="31">
        <v>64933.274484</v>
      </c>
      <c r="AD3" s="31">
        <f>SUM(AB3-AC3)/AC3*100</f>
        <v>-100</v>
      </c>
      <c r="AE3" s="30"/>
      <c r="AF3" s="31">
        <v>75030.159058</v>
      </c>
      <c r="AG3" s="31">
        <f>SUM(AE3-AF3)/AF3*100</f>
        <v>-100</v>
      </c>
      <c r="AH3" s="30"/>
      <c r="AI3" s="31">
        <v>83974.92</v>
      </c>
      <c r="AJ3" s="31">
        <f>SUM(AH3-AI3)/AI3*100</f>
        <v>-100</v>
      </c>
      <c r="AK3" s="71"/>
      <c r="AL3" s="31">
        <v>92375.865834</v>
      </c>
      <c r="AM3" s="31">
        <f>SUM(AK3-AL3)/AL3*100</f>
        <v>-100</v>
      </c>
    </row>
    <row r="4" spans="1:39" ht="21.75" customHeight="1">
      <c r="A4" s="32"/>
      <c r="B4" s="28" t="s">
        <v>132</v>
      </c>
      <c r="C4" s="29"/>
      <c r="D4" s="30">
        <v>70672.96615</v>
      </c>
      <c r="E4" s="31">
        <v>42955.819057</v>
      </c>
      <c r="F4" s="31">
        <f aca="true" t="shared" si="1" ref="F4:F9">SUM(D4-E4)/E4*100</f>
        <v>64.5247784851241</v>
      </c>
      <c r="G4" s="30">
        <v>124378.832604</v>
      </c>
      <c r="H4" s="31">
        <v>83621.731018</v>
      </c>
      <c r="I4" s="31">
        <f aca="true" t="shared" si="2" ref="I4:I9">SUM(G4-H4)/H4*100</f>
        <v>48.7398444038749</v>
      </c>
      <c r="J4" s="30">
        <v>155622.918943</v>
      </c>
      <c r="K4" s="31">
        <v>120351.897338</v>
      </c>
      <c r="L4" s="31">
        <f aca="true" t="shared" si="3" ref="L4:L9">SUM(J4-K4)/K4*100</f>
        <v>29.306577116889</v>
      </c>
      <c r="M4" s="30">
        <v>168012.110116</v>
      </c>
      <c r="N4" s="31">
        <v>131842.170321</v>
      </c>
      <c r="O4" s="31">
        <f aca="true" t="shared" si="4" ref="O4:O9">SUM(M4-N4)/N4*100</f>
        <v>27.4342721353388</v>
      </c>
      <c r="P4" s="30">
        <v>178710.442165</v>
      </c>
      <c r="Q4" s="31">
        <v>143278.62766</v>
      </c>
      <c r="R4" s="72">
        <f aca="true" t="shared" si="5" ref="R4:R9">SUM(P4-Q4)/Q4*100</f>
        <v>24.7293089581229</v>
      </c>
      <c r="S4" s="71">
        <v>208272.699598</v>
      </c>
      <c r="T4" s="31">
        <v>158242.53301</v>
      </c>
      <c r="U4" s="73">
        <f aca="true" t="shared" si="6" ref="U4:U9">SUM(S4-T4)/T4*100</f>
        <v>31.6161310340238</v>
      </c>
      <c r="V4" s="30"/>
      <c r="W4" s="31">
        <v>171519.192846</v>
      </c>
      <c r="X4" s="74">
        <f aca="true" t="shared" si="7" ref="X4:X8">SUM(V4-W4)/W4*100</f>
        <v>-100</v>
      </c>
      <c r="Y4" s="30"/>
      <c r="Z4" s="31">
        <v>186593.53592</v>
      </c>
      <c r="AA4" s="74">
        <f aca="true" t="shared" si="8" ref="AA4:AA8">SUM(Y4-Z4)/Z4*100</f>
        <v>-100</v>
      </c>
      <c r="AB4" s="30"/>
      <c r="AC4" s="31">
        <v>204873.226644</v>
      </c>
      <c r="AD4" s="31">
        <f aca="true" t="shared" si="9" ref="AD4:AD8">SUM(AB4-AC4)/AC4*100</f>
        <v>-100</v>
      </c>
      <c r="AE4" s="30"/>
      <c r="AF4" s="31">
        <v>220993.893075</v>
      </c>
      <c r="AG4" s="31">
        <f aca="true" t="shared" si="10" ref="AG4:AG8">SUM(AE4-AF4)/AF4*100</f>
        <v>-100</v>
      </c>
      <c r="AH4" s="30"/>
      <c r="AI4" s="31">
        <v>230703.26528</v>
      </c>
      <c r="AJ4" s="31">
        <f aca="true" t="shared" si="11" ref="AJ4:AJ8">SUM(AH4-AI4)/AI4*100</f>
        <v>-100</v>
      </c>
      <c r="AK4" s="71"/>
      <c r="AL4" s="31">
        <v>240636.110822</v>
      </c>
      <c r="AM4" s="31">
        <f aca="true" t="shared" si="12" ref="AM4:AM8">SUM(AK4-AL4)/AL4*100</f>
        <v>-100</v>
      </c>
    </row>
    <row r="5" spans="1:39" s="10" customFormat="1" ht="21.75" customHeight="1">
      <c r="A5" s="33"/>
      <c r="B5" s="34" t="s">
        <v>45</v>
      </c>
      <c r="C5" s="35"/>
      <c r="D5" s="36">
        <f>SUM(D3:D4)</f>
        <v>80060.013177</v>
      </c>
      <c r="E5" s="37">
        <v>51087.347278</v>
      </c>
      <c r="F5" s="37">
        <f t="shared" si="1"/>
        <v>56.7120186165482</v>
      </c>
      <c r="G5" s="36">
        <f>SUM(G3:G4)</f>
        <v>140221.208675</v>
      </c>
      <c r="H5" s="37">
        <v>97294.715137</v>
      </c>
      <c r="I5" s="37">
        <f t="shared" si="2"/>
        <v>44.1200670329889</v>
      </c>
      <c r="J5" s="36">
        <f>SUM(J3:J4)</f>
        <v>179569.850077</v>
      </c>
      <c r="K5" s="37">
        <v>141071.927338</v>
      </c>
      <c r="L5" s="37">
        <f t="shared" si="3"/>
        <v>27.2895702677693</v>
      </c>
      <c r="M5" s="36">
        <f>SUM(M3:M4)</f>
        <v>202612.477944</v>
      </c>
      <c r="N5" s="37">
        <v>159896.689789</v>
      </c>
      <c r="O5" s="37">
        <f t="shared" si="4"/>
        <v>26.7146169263215</v>
      </c>
      <c r="P5" s="36">
        <f>SUM(P3:P4)</f>
        <v>219073.915131</v>
      </c>
      <c r="Q5" s="37">
        <v>177009.420751</v>
      </c>
      <c r="R5" s="75">
        <f t="shared" si="5"/>
        <v>23.7639862339148</v>
      </c>
      <c r="S5" s="76">
        <f>SUM(S3:S4)</f>
        <v>257055.84714394</v>
      </c>
      <c r="T5" s="37">
        <v>200131.055715</v>
      </c>
      <c r="U5" s="75">
        <f t="shared" si="6"/>
        <v>28.4437571298303</v>
      </c>
      <c r="V5" s="36"/>
      <c r="W5" s="37">
        <v>221384.001873</v>
      </c>
      <c r="X5" s="77">
        <f t="shared" si="7"/>
        <v>-100</v>
      </c>
      <c r="Y5" s="36"/>
      <c r="Z5" s="37">
        <v>243734.487113</v>
      </c>
      <c r="AA5" s="77">
        <f t="shared" si="8"/>
        <v>-100</v>
      </c>
      <c r="AB5" s="36"/>
      <c r="AC5" s="37">
        <v>269806.501128</v>
      </c>
      <c r="AD5" s="37">
        <f t="shared" si="9"/>
        <v>-100</v>
      </c>
      <c r="AE5" s="36"/>
      <c r="AF5" s="37">
        <v>296024.052133</v>
      </c>
      <c r="AG5" s="37">
        <f t="shared" si="10"/>
        <v>-100</v>
      </c>
      <c r="AH5" s="36"/>
      <c r="AI5" s="37">
        <v>314678.18528</v>
      </c>
      <c r="AJ5" s="37">
        <f t="shared" si="11"/>
        <v>-100</v>
      </c>
      <c r="AK5" s="76"/>
      <c r="AL5" s="37">
        <v>333011.976656</v>
      </c>
      <c r="AM5" s="37">
        <f t="shared" si="12"/>
        <v>-100</v>
      </c>
    </row>
    <row r="6" spans="1:39" ht="21.75" customHeight="1">
      <c r="A6" s="27" t="s">
        <v>133</v>
      </c>
      <c r="B6" s="28" t="s">
        <v>131</v>
      </c>
      <c r="C6" s="29"/>
      <c r="D6" s="30">
        <v>3965.5360360008</v>
      </c>
      <c r="E6" s="31">
        <v>3656.88</v>
      </c>
      <c r="F6" s="31">
        <f t="shared" si="1"/>
        <v>8.4404201395944</v>
      </c>
      <c r="G6" s="30">
        <v>6933.8048709994</v>
      </c>
      <c r="H6" s="31">
        <v>6406.1392099994</v>
      </c>
      <c r="I6" s="31">
        <f t="shared" si="2"/>
        <v>8.23687471818224</v>
      </c>
      <c r="J6" s="30">
        <v>11173.5132499991</v>
      </c>
      <c r="K6" s="31">
        <v>9685.79</v>
      </c>
      <c r="L6" s="31">
        <f t="shared" si="3"/>
        <v>15.3598544878538</v>
      </c>
      <c r="M6" s="30">
        <v>14467.9397280009</v>
      </c>
      <c r="N6" s="31">
        <v>13492.2718840019</v>
      </c>
      <c r="O6" s="31">
        <f t="shared" si="4"/>
        <v>7.2313087994904</v>
      </c>
      <c r="P6" s="30">
        <v>17956.0153679989</v>
      </c>
      <c r="Q6" s="31">
        <v>16448.2262110004</v>
      </c>
      <c r="R6" s="31">
        <f t="shared" si="5"/>
        <v>9.16687998849448</v>
      </c>
      <c r="S6" s="71">
        <v>21553.7720320018</v>
      </c>
      <c r="T6" s="31">
        <v>19306.0098750014</v>
      </c>
      <c r="U6" s="31">
        <f t="shared" si="6"/>
        <v>11.642810562896</v>
      </c>
      <c r="V6" s="30"/>
      <c r="W6" s="31">
        <v>23299.5308419989</v>
      </c>
      <c r="X6" s="31">
        <f t="shared" si="7"/>
        <v>-100</v>
      </c>
      <c r="Y6" s="30"/>
      <c r="Z6" s="31">
        <v>27193.7919169985</v>
      </c>
      <c r="AA6" s="31">
        <f t="shared" si="8"/>
        <v>-100</v>
      </c>
      <c r="AB6" s="30"/>
      <c r="AC6" s="31">
        <v>30697.0410790002</v>
      </c>
      <c r="AD6" s="31">
        <f t="shared" si="9"/>
        <v>-100</v>
      </c>
      <c r="AE6" s="30"/>
      <c r="AF6" s="31">
        <v>34180.8091229987</v>
      </c>
      <c r="AG6" s="31">
        <f t="shared" si="10"/>
        <v>-100</v>
      </c>
      <c r="AH6" s="30"/>
      <c r="AI6" s="31">
        <v>39289.29</v>
      </c>
      <c r="AJ6" s="31">
        <f t="shared" si="11"/>
        <v>-100</v>
      </c>
      <c r="AK6" s="71"/>
      <c r="AL6" s="31">
        <v>45429.8866160005</v>
      </c>
      <c r="AM6" s="31">
        <f t="shared" si="12"/>
        <v>-100</v>
      </c>
    </row>
    <row r="7" spans="1:39" ht="21.75" customHeight="1">
      <c r="A7" s="32"/>
      <c r="B7" s="28" t="s">
        <v>132</v>
      </c>
      <c r="C7" s="29"/>
      <c r="D7" s="30">
        <v>9750.569755</v>
      </c>
      <c r="E7" s="31">
        <v>5543.79</v>
      </c>
      <c r="F7" s="31">
        <f t="shared" si="1"/>
        <v>75.8827400568925</v>
      </c>
      <c r="G7" s="30">
        <v>21232.252111</v>
      </c>
      <c r="H7" s="31">
        <v>12223.204099</v>
      </c>
      <c r="I7" s="31">
        <f t="shared" si="2"/>
        <v>73.7044717492449</v>
      </c>
      <c r="J7" s="30">
        <v>30319.49587</v>
      </c>
      <c r="K7" s="31">
        <v>17708.947657</v>
      </c>
      <c r="L7" s="31">
        <f t="shared" si="3"/>
        <v>71.210037192782</v>
      </c>
      <c r="M7" s="30">
        <v>36763.823408</v>
      </c>
      <c r="N7" s="31">
        <v>21430.229319</v>
      </c>
      <c r="O7" s="31">
        <f t="shared" si="4"/>
        <v>71.551236623517</v>
      </c>
      <c r="P7" s="30">
        <v>42369.890296</v>
      </c>
      <c r="Q7" s="31">
        <v>24427.196208</v>
      </c>
      <c r="R7" s="72">
        <f t="shared" si="5"/>
        <v>73.4537600435849</v>
      </c>
      <c r="S7" s="71">
        <v>48047.370285</v>
      </c>
      <c r="T7" s="31">
        <v>24324.260869</v>
      </c>
      <c r="U7" s="73">
        <f t="shared" si="6"/>
        <v>97.5285931349053</v>
      </c>
      <c r="V7" s="30"/>
      <c r="W7" s="31">
        <v>30857.781623</v>
      </c>
      <c r="X7" s="74">
        <f t="shared" si="7"/>
        <v>-100</v>
      </c>
      <c r="Y7" s="30"/>
      <c r="Z7" s="31">
        <v>30936.943486</v>
      </c>
      <c r="AA7" s="74">
        <f t="shared" si="8"/>
        <v>-100</v>
      </c>
      <c r="AB7" s="30"/>
      <c r="AC7" s="31">
        <v>37307.589153</v>
      </c>
      <c r="AD7" s="31">
        <f t="shared" si="9"/>
        <v>-100</v>
      </c>
      <c r="AE7" s="30"/>
      <c r="AF7" s="31">
        <v>41412.854517</v>
      </c>
      <c r="AG7" s="31">
        <f t="shared" si="10"/>
        <v>-100</v>
      </c>
      <c r="AH7" s="30"/>
      <c r="AI7" s="31">
        <v>43787.336866</v>
      </c>
      <c r="AJ7" s="31">
        <f t="shared" si="11"/>
        <v>-100</v>
      </c>
      <c r="AK7" s="71"/>
      <c r="AL7" s="31">
        <v>48642.746585</v>
      </c>
      <c r="AM7" s="31">
        <f t="shared" si="12"/>
        <v>-100</v>
      </c>
    </row>
    <row r="8" spans="1:39" s="10" customFormat="1" ht="21.75" customHeight="1">
      <c r="A8" s="32"/>
      <c r="B8" s="38" t="s">
        <v>45</v>
      </c>
      <c r="C8" s="39"/>
      <c r="D8" s="36">
        <f>SUM(D6:D7)</f>
        <v>13716.1057910008</v>
      </c>
      <c r="E8" s="37">
        <v>9200.67</v>
      </c>
      <c r="F8" s="37">
        <f t="shared" si="1"/>
        <v>49.077249711171</v>
      </c>
      <c r="G8" s="36">
        <f>SUM(G6:G7)</f>
        <v>28166.0569819994</v>
      </c>
      <c r="H8" s="37">
        <v>18629.3433089994</v>
      </c>
      <c r="I8" s="37">
        <f t="shared" si="2"/>
        <v>51.1918939643623</v>
      </c>
      <c r="J8" s="36">
        <f>SUM(J6:J7)</f>
        <v>41493.0091199991</v>
      </c>
      <c r="K8" s="37">
        <v>27394.737657</v>
      </c>
      <c r="L8" s="37">
        <f t="shared" si="3"/>
        <v>51.4634293619405</v>
      </c>
      <c r="M8" s="36">
        <f>SUM(M6:M7)</f>
        <v>51231.7631360009</v>
      </c>
      <c r="N8" s="37">
        <v>34922.5012030019</v>
      </c>
      <c r="O8" s="37">
        <f t="shared" si="4"/>
        <v>46.7012996526064</v>
      </c>
      <c r="P8" s="36">
        <f>SUM(P6:P7)</f>
        <v>60325.9056639989</v>
      </c>
      <c r="Q8" s="37">
        <v>40875.4224190004</v>
      </c>
      <c r="R8" s="37">
        <f t="shared" si="5"/>
        <v>47.5847883493852</v>
      </c>
      <c r="S8" s="76">
        <f>SUM(S6:S7)</f>
        <v>69601.1423170018</v>
      </c>
      <c r="T8" s="37">
        <v>43630.2707440014</v>
      </c>
      <c r="U8" s="37">
        <f t="shared" si="6"/>
        <v>59.5248920763827</v>
      </c>
      <c r="V8" s="36"/>
      <c r="W8" s="37">
        <v>54157.3124649989</v>
      </c>
      <c r="X8" s="37">
        <f t="shared" si="7"/>
        <v>-100</v>
      </c>
      <c r="Y8" s="36"/>
      <c r="Z8" s="37">
        <v>58130.7354029985</v>
      </c>
      <c r="AA8" s="37">
        <f t="shared" si="8"/>
        <v>-100</v>
      </c>
      <c r="AB8" s="36"/>
      <c r="AC8" s="37">
        <v>68004.6302320002</v>
      </c>
      <c r="AD8" s="37">
        <f t="shared" si="9"/>
        <v>-100</v>
      </c>
      <c r="AE8" s="36"/>
      <c r="AF8" s="37">
        <v>75593.6636399987</v>
      </c>
      <c r="AG8" s="37">
        <f t="shared" si="10"/>
        <v>-100</v>
      </c>
      <c r="AH8" s="36"/>
      <c r="AI8" s="37">
        <v>83076.626866</v>
      </c>
      <c r="AJ8" s="37">
        <f t="shared" si="11"/>
        <v>-100</v>
      </c>
      <c r="AK8" s="76"/>
      <c r="AL8" s="37">
        <v>94072.6332010005</v>
      </c>
      <c r="AM8" s="37">
        <f t="shared" si="12"/>
        <v>-100</v>
      </c>
    </row>
    <row r="9" spans="1:39" s="11" customFormat="1" ht="21.75" customHeight="1">
      <c r="A9" s="40" t="s">
        <v>22</v>
      </c>
      <c r="B9" s="41"/>
      <c r="C9" s="42"/>
      <c r="D9" s="43">
        <v>53563.513102</v>
      </c>
      <c r="E9" s="44"/>
      <c r="F9" s="37" t="e">
        <f t="shared" si="1"/>
        <v>#DIV/0!</v>
      </c>
      <c r="G9" s="43">
        <v>97460.682193</v>
      </c>
      <c r="H9" s="44">
        <v>61228.776544</v>
      </c>
      <c r="I9" s="44">
        <f t="shared" si="2"/>
        <v>59.1746360029963</v>
      </c>
      <c r="J9" s="43">
        <v>116707.269058</v>
      </c>
      <c r="K9" s="44">
        <v>87179.834</v>
      </c>
      <c r="L9" s="44">
        <f t="shared" si="3"/>
        <v>33.8695701783511</v>
      </c>
      <c r="M9" s="43">
        <v>123683.004297</v>
      </c>
      <c r="N9" s="44">
        <v>94301.484187</v>
      </c>
      <c r="O9" s="44">
        <f t="shared" si="4"/>
        <v>31.1570070856323</v>
      </c>
      <c r="P9" s="68">
        <v>128246.788252</v>
      </c>
      <c r="Q9" s="44">
        <v>99370.178472</v>
      </c>
      <c r="R9" s="44">
        <f t="shared" si="5"/>
        <v>29.0596336084238</v>
      </c>
      <c r="S9" s="68">
        <v>148022.080205</v>
      </c>
      <c r="T9" s="44">
        <v>105784.218928</v>
      </c>
      <c r="U9" s="44">
        <f t="shared" si="6"/>
        <v>39.9283198430083</v>
      </c>
      <c r="V9" s="43"/>
      <c r="W9" s="44">
        <v>114143.023135</v>
      </c>
      <c r="X9" s="44"/>
      <c r="Y9" s="43"/>
      <c r="Z9" s="44">
        <v>122685.828315</v>
      </c>
      <c r="AA9" s="44"/>
      <c r="AB9" s="43"/>
      <c r="AC9" s="44">
        <v>133486.915426</v>
      </c>
      <c r="AD9" s="44"/>
      <c r="AE9" s="43"/>
      <c r="AF9" s="44">
        <v>143051.861826</v>
      </c>
      <c r="AG9" s="44"/>
      <c r="AH9" s="43"/>
      <c r="AI9" s="44">
        <v>148453.135005</v>
      </c>
      <c r="AJ9" s="44"/>
      <c r="AK9" s="68"/>
      <c r="AL9" s="44">
        <v>154322.754697</v>
      </c>
      <c r="AM9" s="44"/>
    </row>
    <row r="10" spans="1:39" ht="21.75" customHeight="1">
      <c r="A10" s="28" t="s">
        <v>134</v>
      </c>
      <c r="B10" s="45"/>
      <c r="C10" s="29"/>
      <c r="D10" s="30">
        <v>9934</v>
      </c>
      <c r="E10" s="46">
        <v>8390</v>
      </c>
      <c r="F10" s="31">
        <f aca="true" t="shared" si="13" ref="F10:F22">SUM(D10-E10)/E10*100</f>
        <v>18.4028605482718</v>
      </c>
      <c r="G10" s="30">
        <v>10864</v>
      </c>
      <c r="H10" s="31">
        <v>8470</v>
      </c>
      <c r="I10" s="31">
        <f aca="true" t="shared" si="14" ref="I10:I22">SUM(G10-H10)/H10*100</f>
        <v>28.2644628099174</v>
      </c>
      <c r="J10" s="69">
        <v>10193</v>
      </c>
      <c r="K10" s="31">
        <v>8291</v>
      </c>
      <c r="L10" s="31">
        <f aca="true" t="shared" si="15" ref="L10:L22">SUM(J10-K10)/K10*100</f>
        <v>22.9405379326981</v>
      </c>
      <c r="M10" s="69">
        <v>9819</v>
      </c>
      <c r="N10" s="70">
        <v>8956</v>
      </c>
      <c r="O10" s="31">
        <f aca="true" t="shared" si="16" ref="O10:O22">SUM(M10-N10)/N10*100</f>
        <v>9.63599821348816</v>
      </c>
      <c r="P10" s="69">
        <v>10954</v>
      </c>
      <c r="Q10" s="70">
        <v>8932</v>
      </c>
      <c r="R10" s="31">
        <f aca="true" t="shared" si="17" ref="R10:R22">SUM(P10-Q10)/Q10*100</f>
        <v>22.6377071204657</v>
      </c>
      <c r="S10" s="71">
        <v>11832</v>
      </c>
      <c r="T10" s="70">
        <v>9264</v>
      </c>
      <c r="U10" s="31">
        <f aca="true" t="shared" si="18" ref="U10:U22">SUM(S10-T10)/T10*100</f>
        <v>27.720207253886</v>
      </c>
      <c r="V10" s="69"/>
      <c r="W10" s="70">
        <v>8791</v>
      </c>
      <c r="X10" s="74">
        <f aca="true" t="shared" si="19" ref="X10:X22">SUM(V10-W10)/W10*100</f>
        <v>-100</v>
      </c>
      <c r="Y10" s="69"/>
      <c r="Z10" s="70">
        <v>9151</v>
      </c>
      <c r="AA10" s="74">
        <f aca="true" t="shared" si="20" ref="AA10:AA22">SUM(Y10-Z10)/Z10*100</f>
        <v>-100</v>
      </c>
      <c r="AB10" s="69"/>
      <c r="AC10" s="70">
        <v>9025</v>
      </c>
      <c r="AD10" s="31">
        <f aca="true" t="shared" si="21" ref="AD10:AD22">SUM(AB10-AC10)/AC10*100</f>
        <v>-100</v>
      </c>
      <c r="AE10" s="69"/>
      <c r="AF10" s="70">
        <v>10169</v>
      </c>
      <c r="AG10" s="31">
        <f aca="true" t="shared" si="22" ref="AG10:AG22">SUM(AE10-AF10)/AF10*100</f>
        <v>-100</v>
      </c>
      <c r="AH10" s="69"/>
      <c r="AI10" s="70">
        <v>10378</v>
      </c>
      <c r="AJ10" s="31">
        <f aca="true" t="shared" si="23" ref="AJ10:AJ22">SUM(AH10-AI10)/AI10*100</f>
        <v>-100</v>
      </c>
      <c r="AK10" s="71"/>
      <c r="AL10" s="70">
        <v>10350</v>
      </c>
      <c r="AM10" s="31">
        <f aca="true" t="shared" si="24" ref="AM10:AM22">SUM(AK10-AL10)/AL10*100</f>
        <v>-100</v>
      </c>
    </row>
    <row r="11" spans="1:39" ht="21.75" customHeight="1">
      <c r="A11" s="28" t="s">
        <v>135</v>
      </c>
      <c r="B11" s="45"/>
      <c r="C11" s="29"/>
      <c r="D11" s="30">
        <v>32628.859056</v>
      </c>
      <c r="E11" s="31">
        <v>18182.175703</v>
      </c>
      <c r="F11" s="31">
        <f t="shared" si="13"/>
        <v>79.4551960611421</v>
      </c>
      <c r="G11" s="30">
        <v>44883.14698</v>
      </c>
      <c r="H11" s="31">
        <v>27997.453726</v>
      </c>
      <c r="I11" s="31">
        <f t="shared" si="14"/>
        <v>60.3115319673482</v>
      </c>
      <c r="J11" s="30">
        <v>61921.271356</v>
      </c>
      <c r="K11" s="31">
        <v>41478.563355</v>
      </c>
      <c r="L11" s="31">
        <f t="shared" si="15"/>
        <v>49.2849953023644</v>
      </c>
      <c r="M11" s="30">
        <v>68250.394276</v>
      </c>
      <c r="N11" s="31">
        <v>46893.010842</v>
      </c>
      <c r="O11" s="31">
        <f t="shared" si="16"/>
        <v>45.5449182095835</v>
      </c>
      <c r="P11" s="30">
        <v>76619.515128</v>
      </c>
      <c r="Q11" s="31">
        <v>53299.645823</v>
      </c>
      <c r="R11" s="31">
        <f t="shared" si="17"/>
        <v>43.752390742786</v>
      </c>
      <c r="S11" s="71">
        <v>91098.806107</v>
      </c>
      <c r="T11" s="31">
        <v>63352.491294</v>
      </c>
      <c r="U11" s="31">
        <f t="shared" si="18"/>
        <v>43.7967225065193</v>
      </c>
      <c r="V11" s="30"/>
      <c r="W11" s="31">
        <v>70681.581254</v>
      </c>
      <c r="X11" s="31">
        <f t="shared" si="19"/>
        <v>-100</v>
      </c>
      <c r="Y11" s="30"/>
      <c r="Z11" s="31">
        <v>78410.929977</v>
      </c>
      <c r="AA11" s="31">
        <f t="shared" si="20"/>
        <v>-100</v>
      </c>
      <c r="AB11" s="30"/>
      <c r="AC11" s="31">
        <v>87574.611198</v>
      </c>
      <c r="AD11" s="31">
        <f t="shared" si="21"/>
        <v>-100</v>
      </c>
      <c r="AE11" s="30"/>
      <c r="AF11" s="31">
        <v>94803.104594</v>
      </c>
      <c r="AG11" s="31">
        <f t="shared" si="22"/>
        <v>-100</v>
      </c>
      <c r="AH11" s="30"/>
      <c r="AI11" s="31">
        <v>99252.064607</v>
      </c>
      <c r="AJ11" s="31">
        <f t="shared" si="23"/>
        <v>-100</v>
      </c>
      <c r="AK11" s="71"/>
      <c r="AL11" s="31">
        <v>103511.541749</v>
      </c>
      <c r="AM11" s="31">
        <f t="shared" si="24"/>
        <v>-100</v>
      </c>
    </row>
    <row r="12" spans="1:39" ht="21.75" customHeight="1">
      <c r="A12" s="28" t="s">
        <v>136</v>
      </c>
      <c r="B12" s="45"/>
      <c r="C12" s="29"/>
      <c r="D12" s="30">
        <v>166.033908</v>
      </c>
      <c r="E12" s="31">
        <v>3274.492651</v>
      </c>
      <c r="F12" s="31">
        <f t="shared" si="13"/>
        <v>-94.9294768473737</v>
      </c>
      <c r="G12" s="30">
        <v>665.073141</v>
      </c>
      <c r="H12" s="31">
        <v>3895.26014</v>
      </c>
      <c r="I12" s="31">
        <f t="shared" si="14"/>
        <v>-82.9260917860033</v>
      </c>
      <c r="J12" s="30">
        <v>1477.958229</v>
      </c>
      <c r="K12" s="31">
        <v>5041.437849</v>
      </c>
      <c r="L12" s="31">
        <f t="shared" si="15"/>
        <v>-70.6837955109739</v>
      </c>
      <c r="M12" s="30">
        <v>5271.712037</v>
      </c>
      <c r="N12" s="31">
        <v>6657.125584</v>
      </c>
      <c r="O12" s="31">
        <f t="shared" si="16"/>
        <v>-20.8109871072548</v>
      </c>
      <c r="P12" s="30">
        <v>5504.907097</v>
      </c>
      <c r="Q12" s="31">
        <v>7155.905893</v>
      </c>
      <c r="R12" s="31">
        <f t="shared" si="17"/>
        <v>-23.0718349386767</v>
      </c>
      <c r="S12" s="71">
        <v>5848.079461</v>
      </c>
      <c r="T12" s="31">
        <v>8130.017655</v>
      </c>
      <c r="U12" s="31">
        <f t="shared" si="18"/>
        <v>-28.0680595151795</v>
      </c>
      <c r="V12" s="30"/>
      <c r="W12" s="31">
        <v>8294.443562</v>
      </c>
      <c r="X12" s="31">
        <f t="shared" si="19"/>
        <v>-100</v>
      </c>
      <c r="Y12" s="30"/>
      <c r="Z12" s="31">
        <v>8474.619772</v>
      </c>
      <c r="AA12" s="31">
        <f t="shared" si="20"/>
        <v>-100</v>
      </c>
      <c r="AB12" s="30"/>
      <c r="AC12" s="31">
        <v>9215.446509</v>
      </c>
      <c r="AD12" s="31">
        <f t="shared" si="21"/>
        <v>-100</v>
      </c>
      <c r="AE12" s="30"/>
      <c r="AF12" s="31">
        <v>12322.918217</v>
      </c>
      <c r="AG12" s="31">
        <f t="shared" si="22"/>
        <v>-100</v>
      </c>
      <c r="AH12" s="30"/>
      <c r="AI12" s="31">
        <v>12549.792277</v>
      </c>
      <c r="AJ12" s="31">
        <f t="shared" si="23"/>
        <v>-100</v>
      </c>
      <c r="AK12" s="71"/>
      <c r="AL12" s="31">
        <v>12651.53249</v>
      </c>
      <c r="AM12" s="31">
        <f t="shared" si="24"/>
        <v>-100</v>
      </c>
    </row>
    <row r="13" spans="1:39" ht="21.75" customHeight="1">
      <c r="A13" s="28" t="s">
        <v>137</v>
      </c>
      <c r="B13" s="45"/>
      <c r="C13" s="29"/>
      <c r="D13" s="30">
        <v>37529.390526</v>
      </c>
      <c r="E13" s="31">
        <v>21275.233757</v>
      </c>
      <c r="F13" s="31">
        <f t="shared" si="13"/>
        <v>76.3994274030105</v>
      </c>
      <c r="G13" s="30">
        <v>78200.352086</v>
      </c>
      <c r="H13" s="31">
        <v>51288.626558</v>
      </c>
      <c r="I13" s="31">
        <f t="shared" si="14"/>
        <v>52.4711370415949</v>
      </c>
      <c r="J13" s="30">
        <v>90537.180239</v>
      </c>
      <c r="K13" s="31">
        <v>73126.006247</v>
      </c>
      <c r="L13" s="31">
        <f t="shared" si="15"/>
        <v>23.8098248291992</v>
      </c>
      <c r="M13" s="30">
        <v>93277.428315</v>
      </c>
      <c r="N13" s="31">
        <v>77422.23535</v>
      </c>
      <c r="O13" s="31">
        <f t="shared" si="16"/>
        <v>20.478862297535</v>
      </c>
      <c r="P13" s="30">
        <v>95167.441359</v>
      </c>
      <c r="Q13" s="31">
        <v>81768.187401</v>
      </c>
      <c r="R13" s="31">
        <f t="shared" si="17"/>
        <v>16.3868790343714</v>
      </c>
      <c r="S13" s="71">
        <v>109703.384214</v>
      </c>
      <c r="T13" s="31">
        <v>85485.076913</v>
      </c>
      <c r="U13" s="31">
        <f t="shared" si="18"/>
        <v>28.3304503845127</v>
      </c>
      <c r="V13" s="30"/>
      <c r="W13" s="31">
        <v>91096.278796</v>
      </c>
      <c r="X13" s="31">
        <f t="shared" si="19"/>
        <v>-100</v>
      </c>
      <c r="Y13" s="30"/>
      <c r="Z13" s="31">
        <v>98085.826135</v>
      </c>
      <c r="AA13" s="31">
        <f t="shared" si="20"/>
        <v>-100</v>
      </c>
      <c r="AB13" s="30"/>
      <c r="AC13" s="31">
        <v>106148.83459</v>
      </c>
      <c r="AD13" s="31">
        <f t="shared" si="21"/>
        <v>-100</v>
      </c>
      <c r="AE13" s="30"/>
      <c r="AF13" s="31">
        <v>111539.383377</v>
      </c>
      <c r="AG13" s="31">
        <f t="shared" si="22"/>
        <v>-100</v>
      </c>
      <c r="AH13" s="30"/>
      <c r="AI13" s="31">
        <v>116419.326125</v>
      </c>
      <c r="AJ13" s="31">
        <f t="shared" si="23"/>
        <v>-100</v>
      </c>
      <c r="AK13" s="71"/>
      <c r="AL13" s="31">
        <v>121802.310163</v>
      </c>
      <c r="AM13" s="31">
        <f t="shared" si="24"/>
        <v>-100</v>
      </c>
    </row>
    <row r="14" spans="1:39" s="12" customFormat="1" ht="21.75" customHeight="1">
      <c r="A14" s="47" t="s">
        <v>138</v>
      </c>
      <c r="B14" s="48"/>
      <c r="C14" s="49"/>
      <c r="D14" s="50">
        <v>5958.947013</v>
      </c>
      <c r="E14" s="51">
        <v>3226.544556</v>
      </c>
      <c r="F14" s="51">
        <f t="shared" si="13"/>
        <v>84.6850991696022</v>
      </c>
      <c r="G14" s="50">
        <v>15612.253478</v>
      </c>
      <c r="H14" s="51">
        <v>8326.808865</v>
      </c>
      <c r="I14" s="51">
        <f t="shared" si="14"/>
        <v>87.4938374486154</v>
      </c>
      <c r="J14" s="50">
        <v>22203.15213</v>
      </c>
      <c r="K14" s="51">
        <v>11777.457318</v>
      </c>
      <c r="L14" s="51">
        <f t="shared" si="15"/>
        <v>88.5224588847879</v>
      </c>
      <c r="M14" s="51">
        <v>27313.679808</v>
      </c>
      <c r="N14" s="51">
        <v>13649.932884</v>
      </c>
      <c r="O14" s="51">
        <f t="shared" si="16"/>
        <v>100.101202255845</v>
      </c>
      <c r="P14" s="51">
        <v>31237.131748</v>
      </c>
      <c r="Q14" s="51">
        <v>15115.53</v>
      </c>
      <c r="R14" s="51">
        <f t="shared" si="17"/>
        <v>106.655881388215</v>
      </c>
      <c r="S14" s="78">
        <v>34877.428929</v>
      </c>
      <c r="T14" s="51">
        <v>13699.915506</v>
      </c>
      <c r="U14" s="51">
        <f t="shared" si="18"/>
        <v>154.581343320878</v>
      </c>
      <c r="V14" s="51"/>
      <c r="W14" s="51">
        <v>18912.423289</v>
      </c>
      <c r="X14" s="51">
        <f t="shared" si="19"/>
        <v>-100</v>
      </c>
      <c r="Y14" s="51"/>
      <c r="Z14" s="51">
        <v>17607.932435</v>
      </c>
      <c r="AA14" s="51">
        <f t="shared" si="20"/>
        <v>-100</v>
      </c>
      <c r="AB14" s="51"/>
      <c r="AC14" s="51">
        <v>22817.92</v>
      </c>
      <c r="AD14" s="51">
        <f t="shared" si="21"/>
        <v>-100</v>
      </c>
      <c r="AE14" s="51"/>
      <c r="AF14" s="51">
        <v>24846.439025</v>
      </c>
      <c r="AG14" s="51">
        <f t="shared" si="22"/>
        <v>-100</v>
      </c>
      <c r="AH14" s="51"/>
      <c r="AI14" s="51">
        <v>26577.167981</v>
      </c>
      <c r="AJ14" s="51">
        <f t="shared" si="23"/>
        <v>-100</v>
      </c>
      <c r="AK14" s="78"/>
      <c r="AL14" s="51">
        <v>29295.050401</v>
      </c>
      <c r="AM14" s="51">
        <f t="shared" si="24"/>
        <v>-100</v>
      </c>
    </row>
    <row r="15" spans="1:39" s="12" customFormat="1" ht="21.75" customHeight="1">
      <c r="A15" s="47" t="s">
        <v>139</v>
      </c>
      <c r="B15" s="48"/>
      <c r="C15" s="49"/>
      <c r="D15" s="50">
        <v>17712.788273</v>
      </c>
      <c r="E15" s="51">
        <v>18876.211964</v>
      </c>
      <c r="F15" s="51">
        <f t="shared" si="13"/>
        <v>-6.16343837004394</v>
      </c>
      <c r="G15" s="50">
        <v>44286.179636</v>
      </c>
      <c r="H15" s="51">
        <v>37665.816194</v>
      </c>
      <c r="I15" s="51">
        <f t="shared" si="14"/>
        <v>17.576582989471</v>
      </c>
      <c r="J15" s="50">
        <v>54872.098364</v>
      </c>
      <c r="K15" s="51">
        <v>47051.245513</v>
      </c>
      <c r="L15" s="51">
        <f t="shared" si="15"/>
        <v>16.6219889946147</v>
      </c>
      <c r="M15" s="51">
        <v>58522.207706</v>
      </c>
      <c r="N15" s="51">
        <v>49701.498578</v>
      </c>
      <c r="O15" s="51">
        <f t="shared" si="16"/>
        <v>17.7473705629963</v>
      </c>
      <c r="P15" s="51">
        <v>61182.468115</v>
      </c>
      <c r="Q15" s="51">
        <v>51918.13</v>
      </c>
      <c r="R15" s="51">
        <f t="shared" si="17"/>
        <v>17.8441290450947</v>
      </c>
      <c r="S15" s="78">
        <v>65416.646616</v>
      </c>
      <c r="T15" s="51">
        <v>54449.617308</v>
      </c>
      <c r="U15" s="51">
        <f t="shared" si="18"/>
        <v>20.1416095286103</v>
      </c>
      <c r="V15" s="51"/>
      <c r="W15" s="51">
        <v>57075.947682</v>
      </c>
      <c r="X15" s="51">
        <f t="shared" si="19"/>
        <v>-100</v>
      </c>
      <c r="Y15" s="51"/>
      <c r="Z15" s="51">
        <v>60304.900434</v>
      </c>
      <c r="AA15" s="51">
        <f t="shared" si="20"/>
        <v>-100</v>
      </c>
      <c r="AB15" s="51"/>
      <c r="AC15" s="51">
        <v>62581.03</v>
      </c>
      <c r="AD15" s="51">
        <f t="shared" si="21"/>
        <v>-100</v>
      </c>
      <c r="AE15" s="51"/>
      <c r="AF15" s="51">
        <v>64702.690381</v>
      </c>
      <c r="AG15" s="51">
        <f t="shared" si="22"/>
        <v>-100</v>
      </c>
      <c r="AH15" s="51"/>
      <c r="AI15" s="51">
        <v>66966.203715</v>
      </c>
      <c r="AJ15" s="51">
        <f t="shared" si="23"/>
        <v>-100</v>
      </c>
      <c r="AK15" s="78"/>
      <c r="AL15" s="51">
        <v>71586.718232</v>
      </c>
      <c r="AM15" s="51">
        <f t="shared" si="24"/>
        <v>-100</v>
      </c>
    </row>
    <row r="16" spans="1:39" s="13" customFormat="1" ht="21.75" customHeight="1">
      <c r="A16" s="52" t="s">
        <v>140</v>
      </c>
      <c r="B16" s="53"/>
      <c r="C16" s="54"/>
      <c r="D16" s="55">
        <v>122.959213</v>
      </c>
      <c r="E16" s="56">
        <v>212</v>
      </c>
      <c r="F16" s="56">
        <f t="shared" si="13"/>
        <v>-42.0003712264151</v>
      </c>
      <c r="G16" s="55">
        <v>142.953947</v>
      </c>
      <c r="H16" s="56">
        <v>222.43759</v>
      </c>
      <c r="I16" s="56">
        <f t="shared" si="14"/>
        <v>-35.7330085261219</v>
      </c>
      <c r="J16" s="55">
        <v>194.051383</v>
      </c>
      <c r="K16" s="56">
        <v>297.02</v>
      </c>
      <c r="L16" s="56">
        <f t="shared" si="15"/>
        <v>-34.6672335196283</v>
      </c>
      <c r="M16" s="55">
        <v>221.028197</v>
      </c>
      <c r="N16" s="56">
        <v>338.93</v>
      </c>
      <c r="O16" s="56">
        <f t="shared" si="16"/>
        <v>-34.7864759684891</v>
      </c>
      <c r="P16" s="55">
        <v>413.771509</v>
      </c>
      <c r="Q16" s="56">
        <v>585.65</v>
      </c>
      <c r="R16" s="56">
        <f t="shared" si="17"/>
        <v>-29.3483293776146</v>
      </c>
      <c r="S16" s="79">
        <v>572.71364918</v>
      </c>
      <c r="T16" s="56">
        <v>727.339498</v>
      </c>
      <c r="U16" s="56">
        <f t="shared" si="18"/>
        <v>-21.2591024198716</v>
      </c>
      <c r="V16" s="55"/>
      <c r="W16" s="56">
        <v>815.682508</v>
      </c>
      <c r="X16" s="56">
        <f t="shared" si="19"/>
        <v>-100</v>
      </c>
      <c r="Y16" s="55"/>
      <c r="Z16" s="56">
        <v>859.152563</v>
      </c>
      <c r="AA16" s="56">
        <f t="shared" si="20"/>
        <v>-100</v>
      </c>
      <c r="AB16" s="55"/>
      <c r="AC16" s="56">
        <v>893.68</v>
      </c>
      <c r="AD16" s="56">
        <f t="shared" si="21"/>
        <v>-100</v>
      </c>
      <c r="AE16" s="55"/>
      <c r="AF16" s="56">
        <v>937.47149</v>
      </c>
      <c r="AG16" s="56">
        <f t="shared" si="22"/>
        <v>-100</v>
      </c>
      <c r="AH16" s="55"/>
      <c r="AI16" s="56">
        <v>987.62</v>
      </c>
      <c r="AJ16" s="56">
        <f t="shared" si="23"/>
        <v>-100</v>
      </c>
      <c r="AK16" s="79"/>
      <c r="AL16" s="56">
        <v>1037.281503</v>
      </c>
      <c r="AM16" s="56">
        <f t="shared" si="24"/>
        <v>-100</v>
      </c>
    </row>
    <row r="17" spans="1:39" s="13" customFormat="1" ht="21.75" customHeight="1">
      <c r="A17" s="52" t="s">
        <v>141</v>
      </c>
      <c r="B17" s="53"/>
      <c r="C17" s="54"/>
      <c r="D17" s="55">
        <v>8339.467977</v>
      </c>
      <c r="E17" s="56">
        <v>6910.92783</v>
      </c>
      <c r="F17" s="56">
        <f t="shared" si="13"/>
        <v>20.6707432365127</v>
      </c>
      <c r="G17" s="55">
        <v>14227.560459</v>
      </c>
      <c r="H17" s="56">
        <v>11931.546642</v>
      </c>
      <c r="I17" s="56">
        <f t="shared" si="14"/>
        <v>19.2432203962381</v>
      </c>
      <c r="J17" s="55">
        <v>20861.788929</v>
      </c>
      <c r="K17" s="56">
        <v>17936</v>
      </c>
      <c r="L17" s="56">
        <f t="shared" si="15"/>
        <v>16.3123825211864</v>
      </c>
      <c r="M17" s="55">
        <v>26963.861441</v>
      </c>
      <c r="N17" s="56">
        <v>23398.746189</v>
      </c>
      <c r="O17" s="56">
        <f t="shared" si="16"/>
        <v>15.2363516540728</v>
      </c>
      <c r="P17" s="55">
        <v>31935.785813</v>
      </c>
      <c r="Q17" s="56">
        <v>27981.14</v>
      </c>
      <c r="R17" s="56">
        <f t="shared" si="17"/>
        <v>14.1332548030566</v>
      </c>
      <c r="S17" s="79">
        <v>36810.000377</v>
      </c>
      <c r="T17" s="56">
        <v>32500.030247</v>
      </c>
      <c r="U17" s="56">
        <f t="shared" si="18"/>
        <v>13.2614342117354</v>
      </c>
      <c r="V17" s="55"/>
      <c r="W17" s="56">
        <v>37121.833324</v>
      </c>
      <c r="X17" s="56">
        <f t="shared" si="19"/>
        <v>-100</v>
      </c>
      <c r="Y17" s="55"/>
      <c r="Z17" s="56">
        <v>41803.845776</v>
      </c>
      <c r="AA17" s="56">
        <f t="shared" si="20"/>
        <v>-100</v>
      </c>
      <c r="AB17" s="55"/>
      <c r="AC17" s="56">
        <v>47378.098661</v>
      </c>
      <c r="AD17" s="56">
        <f t="shared" si="21"/>
        <v>-100</v>
      </c>
      <c r="AE17" s="55"/>
      <c r="AF17" s="56">
        <v>52025.687803</v>
      </c>
      <c r="AG17" s="56">
        <f t="shared" si="22"/>
        <v>-100</v>
      </c>
      <c r="AH17" s="55"/>
      <c r="AI17" s="56">
        <v>57207.2</v>
      </c>
      <c r="AJ17" s="56">
        <f t="shared" si="23"/>
        <v>-100</v>
      </c>
      <c r="AK17" s="79"/>
      <c r="AL17" s="56">
        <v>63996.371758</v>
      </c>
      <c r="AM17" s="56">
        <f t="shared" si="24"/>
        <v>-100</v>
      </c>
    </row>
    <row r="18" spans="1:39" s="13" customFormat="1" ht="21.75" customHeight="1">
      <c r="A18" s="57" t="s">
        <v>142</v>
      </c>
      <c r="B18" s="58"/>
      <c r="C18" s="59" t="s">
        <v>143</v>
      </c>
      <c r="D18" s="60">
        <v>16098</v>
      </c>
      <c r="E18" s="61">
        <v>19138</v>
      </c>
      <c r="F18" s="56">
        <f t="shared" si="13"/>
        <v>-15.884627442784</v>
      </c>
      <c r="G18" s="60">
        <v>17678</v>
      </c>
      <c r="H18" s="61">
        <v>34333</v>
      </c>
      <c r="I18" s="56">
        <f t="shared" si="14"/>
        <v>-48.5101797104826</v>
      </c>
      <c r="J18" s="60">
        <v>22546</v>
      </c>
      <c r="K18" s="61">
        <v>44338</v>
      </c>
      <c r="L18" s="56">
        <f t="shared" si="15"/>
        <v>-49.1497135639857</v>
      </c>
      <c r="M18" s="60">
        <v>26958</v>
      </c>
      <c r="N18" s="61">
        <v>56362</v>
      </c>
      <c r="O18" s="56">
        <f t="shared" si="16"/>
        <v>-52.1699017068238</v>
      </c>
      <c r="P18" s="60">
        <v>31324</v>
      </c>
      <c r="Q18" s="61">
        <v>67164</v>
      </c>
      <c r="R18" s="56">
        <f t="shared" si="17"/>
        <v>-53.3619200762313</v>
      </c>
      <c r="S18" s="80">
        <v>35449</v>
      </c>
      <c r="T18" s="61">
        <v>77066</v>
      </c>
      <c r="U18" s="56">
        <f t="shared" si="18"/>
        <v>-54.0017647211481</v>
      </c>
      <c r="V18" s="55"/>
      <c r="W18" s="61">
        <v>87982</v>
      </c>
      <c r="X18" s="56">
        <f t="shared" si="19"/>
        <v>-100</v>
      </c>
      <c r="Y18" s="55"/>
      <c r="Z18" s="61">
        <v>99359</v>
      </c>
      <c r="AA18" s="56">
        <f t="shared" si="20"/>
        <v>-100</v>
      </c>
      <c r="AB18" s="55"/>
      <c r="AC18" s="61">
        <v>113836</v>
      </c>
      <c r="AD18" s="56">
        <f t="shared" si="21"/>
        <v>-100</v>
      </c>
      <c r="AE18" s="55"/>
      <c r="AF18" s="61">
        <v>126449</v>
      </c>
      <c r="AG18" s="56">
        <f t="shared" si="22"/>
        <v>-100</v>
      </c>
      <c r="AH18" s="55"/>
      <c r="AI18" s="61">
        <v>139933</v>
      </c>
      <c r="AJ18" s="56">
        <f t="shared" si="23"/>
        <v>-100</v>
      </c>
      <c r="AK18" s="80"/>
      <c r="AL18" s="61">
        <v>184538</v>
      </c>
      <c r="AM18" s="56">
        <f t="shared" si="24"/>
        <v>-100</v>
      </c>
    </row>
    <row r="19" spans="1:39" s="13" customFormat="1" ht="21.75" customHeight="1">
      <c r="A19" s="62"/>
      <c r="B19" s="63"/>
      <c r="C19" s="64" t="s">
        <v>72</v>
      </c>
      <c r="D19" s="55">
        <v>2003.801347</v>
      </c>
      <c r="E19" s="56">
        <v>3214.874216</v>
      </c>
      <c r="F19" s="56">
        <f t="shared" si="13"/>
        <v>-37.6709254431372</v>
      </c>
      <c r="G19" s="55">
        <v>2998.874648</v>
      </c>
      <c r="H19" s="56">
        <v>5247.770337</v>
      </c>
      <c r="I19" s="56">
        <f t="shared" si="14"/>
        <v>-42.8543084887672</v>
      </c>
      <c r="J19" s="55">
        <v>3775.901968</v>
      </c>
      <c r="K19" s="56">
        <v>7439.12</v>
      </c>
      <c r="L19" s="56">
        <f t="shared" si="15"/>
        <v>-49.2426259019884</v>
      </c>
      <c r="M19" s="55">
        <v>4487.038627</v>
      </c>
      <c r="N19" s="56">
        <v>9495.553899</v>
      </c>
      <c r="O19" s="56">
        <f t="shared" si="16"/>
        <v>-52.7458990309924</v>
      </c>
      <c r="P19" s="55">
        <v>5224.215144</v>
      </c>
      <c r="Q19" s="56">
        <v>11322.462243</v>
      </c>
      <c r="R19" s="56">
        <f t="shared" si="17"/>
        <v>-53.8597256331782</v>
      </c>
      <c r="S19" s="79">
        <v>5952.17528234</v>
      </c>
      <c r="T19" s="56">
        <v>13010.707155</v>
      </c>
      <c r="U19" s="56">
        <f t="shared" si="18"/>
        <v>-54.2517158258182</v>
      </c>
      <c r="V19" s="55"/>
      <c r="W19" s="56">
        <v>14884.73234</v>
      </c>
      <c r="X19" s="56">
        <f t="shared" si="19"/>
        <v>-100</v>
      </c>
      <c r="Y19" s="55"/>
      <c r="Z19" s="56">
        <v>16807.313527</v>
      </c>
      <c r="AA19" s="56">
        <f t="shared" si="20"/>
        <v>-100</v>
      </c>
      <c r="AB19" s="55"/>
      <c r="AC19" s="56">
        <v>19310.308811</v>
      </c>
      <c r="AD19" s="56">
        <f t="shared" si="21"/>
        <v>-100</v>
      </c>
      <c r="AE19" s="55"/>
      <c r="AF19" s="56">
        <v>21459.79562</v>
      </c>
      <c r="AG19" s="56">
        <f t="shared" si="22"/>
        <v>-100</v>
      </c>
      <c r="AH19" s="55"/>
      <c r="AI19" s="56">
        <v>23718.44</v>
      </c>
      <c r="AJ19" s="56">
        <f t="shared" si="23"/>
        <v>-100</v>
      </c>
      <c r="AK19" s="79"/>
      <c r="AL19" s="56">
        <v>26582.341585</v>
      </c>
      <c r="AM19" s="56">
        <f t="shared" si="24"/>
        <v>-100</v>
      </c>
    </row>
    <row r="20" spans="1:39" s="13" customFormat="1" ht="21.75" customHeight="1">
      <c r="A20" s="57" t="s">
        <v>144</v>
      </c>
      <c r="B20" s="58"/>
      <c r="C20" s="59" t="s">
        <v>145</v>
      </c>
      <c r="D20" s="55">
        <v>41170</v>
      </c>
      <c r="E20" s="61">
        <v>33642</v>
      </c>
      <c r="F20" s="56">
        <f t="shared" si="13"/>
        <v>22.3767909161168</v>
      </c>
      <c r="G20" s="60">
        <v>70098</v>
      </c>
      <c r="H20" s="61">
        <v>72632</v>
      </c>
      <c r="I20" s="56">
        <f t="shared" si="14"/>
        <v>-3.48882035466461</v>
      </c>
      <c r="J20" s="60">
        <v>102573</v>
      </c>
      <c r="K20" s="61">
        <v>101498</v>
      </c>
      <c r="L20" s="56">
        <f t="shared" si="15"/>
        <v>1.05913417013143</v>
      </c>
      <c r="M20" s="60">
        <v>131659</v>
      </c>
      <c r="N20" s="61">
        <v>137283</v>
      </c>
      <c r="O20" s="56">
        <f t="shared" si="16"/>
        <v>-4.09664707210653</v>
      </c>
      <c r="P20" s="60">
        <v>157563</v>
      </c>
      <c r="Q20" s="61">
        <v>129067</v>
      </c>
      <c r="R20" s="56">
        <f t="shared" si="17"/>
        <v>22.07845537589</v>
      </c>
      <c r="S20" s="80">
        <v>180698</v>
      </c>
      <c r="T20" s="61">
        <v>151275</v>
      </c>
      <c r="U20" s="56">
        <f t="shared" si="18"/>
        <v>19.450008263097</v>
      </c>
      <c r="V20" s="55"/>
      <c r="W20" s="61">
        <v>173065</v>
      </c>
      <c r="X20" s="56">
        <f t="shared" si="19"/>
        <v>-100</v>
      </c>
      <c r="Y20" s="55"/>
      <c r="Z20" s="61">
        <v>195500</v>
      </c>
      <c r="AA20" s="56">
        <f t="shared" si="20"/>
        <v>-100</v>
      </c>
      <c r="AB20" s="55"/>
      <c r="AC20" s="61">
        <v>222342</v>
      </c>
      <c r="AD20" s="56">
        <f t="shared" si="21"/>
        <v>-100</v>
      </c>
      <c r="AE20" s="55"/>
      <c r="AF20" s="61">
        <v>245314</v>
      </c>
      <c r="AG20" s="56">
        <f t="shared" si="22"/>
        <v>-100</v>
      </c>
      <c r="AH20" s="55"/>
      <c r="AI20" s="61">
        <v>270625</v>
      </c>
      <c r="AJ20" s="56">
        <f t="shared" si="23"/>
        <v>-100</v>
      </c>
      <c r="AK20" s="80"/>
      <c r="AL20" s="61">
        <v>304311</v>
      </c>
      <c r="AM20" s="56">
        <f t="shared" si="24"/>
        <v>-100</v>
      </c>
    </row>
    <row r="21" spans="1:39" s="13" customFormat="1" ht="21.75" customHeight="1">
      <c r="A21" s="62"/>
      <c r="B21" s="63"/>
      <c r="C21" s="64" t="s">
        <v>72</v>
      </c>
      <c r="D21" s="55">
        <v>8167.843817</v>
      </c>
      <c r="E21" s="56">
        <v>6737.51597</v>
      </c>
      <c r="F21" s="56">
        <f t="shared" si="13"/>
        <v>21.2293054794792</v>
      </c>
      <c r="G21" s="55">
        <v>13897.427354</v>
      </c>
      <c r="H21" s="56">
        <v>11747.837142</v>
      </c>
      <c r="I21" s="56">
        <f t="shared" si="14"/>
        <v>18.2977529056386</v>
      </c>
      <c r="J21" s="55">
        <v>20319.366924</v>
      </c>
      <c r="K21" s="56">
        <v>17595.39</v>
      </c>
      <c r="L21" s="56">
        <f t="shared" si="15"/>
        <v>15.4811966316177</v>
      </c>
      <c r="M21" s="55">
        <v>26261.368836</v>
      </c>
      <c r="N21" s="56">
        <v>23049.381089</v>
      </c>
      <c r="O21" s="56">
        <f t="shared" si="16"/>
        <v>13.9352450922549</v>
      </c>
      <c r="P21" s="55">
        <v>31120.955843</v>
      </c>
      <c r="Q21" s="56">
        <v>27070.389077</v>
      </c>
      <c r="R21" s="56">
        <f t="shared" si="17"/>
        <v>14.9630903142117</v>
      </c>
      <c r="S21" s="79">
        <v>35857.276732</v>
      </c>
      <c r="T21" s="56">
        <v>31507.627</v>
      </c>
      <c r="U21" s="56">
        <f t="shared" si="18"/>
        <v>13.8050692678316</v>
      </c>
      <c r="V21" s="55"/>
      <c r="W21" s="56">
        <v>36006.010779</v>
      </c>
      <c r="X21" s="56">
        <f t="shared" si="19"/>
        <v>-100</v>
      </c>
      <c r="Y21" s="55"/>
      <c r="Z21" s="56">
        <v>40557.275731</v>
      </c>
      <c r="AA21" s="56">
        <f t="shared" si="20"/>
        <v>-100</v>
      </c>
      <c r="AB21" s="55"/>
      <c r="AC21" s="56">
        <v>45989.530016</v>
      </c>
      <c r="AD21" s="56">
        <f t="shared" si="21"/>
        <v>-100</v>
      </c>
      <c r="AE21" s="55"/>
      <c r="AF21" s="56">
        <v>50527.488186</v>
      </c>
      <c r="AG21" s="56">
        <f t="shared" si="22"/>
        <v>-100</v>
      </c>
      <c r="AH21" s="55"/>
      <c r="AI21" s="56">
        <v>55586.5</v>
      </c>
      <c r="AJ21" s="56">
        <f t="shared" si="23"/>
        <v>-100</v>
      </c>
      <c r="AK21" s="79"/>
      <c r="AL21" s="56">
        <v>62212.507871</v>
      </c>
      <c r="AM21" s="56">
        <f t="shared" si="24"/>
        <v>-100</v>
      </c>
    </row>
    <row r="22" spans="1:39" s="13" customFormat="1" ht="21.75" customHeight="1">
      <c r="A22" s="52" t="s">
        <v>146</v>
      </c>
      <c r="B22" s="53"/>
      <c r="C22" s="54"/>
      <c r="D22" s="55">
        <v>10.43</v>
      </c>
      <c r="E22" s="56">
        <v>11.73</v>
      </c>
      <c r="F22" s="56">
        <f t="shared" si="13"/>
        <v>-11.0826939471441</v>
      </c>
      <c r="G22" s="55">
        <v>20.1234</v>
      </c>
      <c r="H22" s="56">
        <v>16.989555</v>
      </c>
      <c r="I22" s="56">
        <f t="shared" si="14"/>
        <v>18.4457156176251</v>
      </c>
      <c r="J22" s="55">
        <v>34.285702</v>
      </c>
      <c r="K22" s="56">
        <v>24.74</v>
      </c>
      <c r="L22" s="56">
        <f t="shared" si="15"/>
        <v>38.5840824575586</v>
      </c>
      <c r="M22" s="55">
        <v>47.535698</v>
      </c>
      <c r="N22" s="56">
        <v>35.07</v>
      </c>
      <c r="O22" s="56">
        <f t="shared" si="16"/>
        <v>35.5451896207585</v>
      </c>
      <c r="P22" s="55">
        <v>62.306518</v>
      </c>
      <c r="Q22" s="56">
        <v>48.28</v>
      </c>
      <c r="R22" s="56">
        <f t="shared" si="17"/>
        <v>29.05243993372</v>
      </c>
      <c r="S22" s="79">
        <v>75.71589404</v>
      </c>
      <c r="T22" s="56">
        <v>59.5437232565106</v>
      </c>
      <c r="U22" s="56">
        <f t="shared" si="18"/>
        <v>27.1601604653117</v>
      </c>
      <c r="V22" s="55"/>
      <c r="W22" s="56">
        <v>73.400021</v>
      </c>
      <c r="X22" s="56">
        <f t="shared" si="19"/>
        <v>-100</v>
      </c>
      <c r="Y22" s="55"/>
      <c r="Z22" s="56">
        <v>80.03</v>
      </c>
      <c r="AA22" s="56">
        <f t="shared" si="20"/>
        <v>-100</v>
      </c>
      <c r="AB22" s="55"/>
      <c r="AC22" s="56">
        <v>91.14</v>
      </c>
      <c r="AD22" s="56">
        <f t="shared" si="21"/>
        <v>-100</v>
      </c>
      <c r="AE22" s="55"/>
      <c r="AF22" s="56">
        <v>105.909565</v>
      </c>
      <c r="AG22" s="56">
        <f t="shared" si="22"/>
        <v>-100</v>
      </c>
      <c r="AH22" s="55"/>
      <c r="AI22" s="56">
        <v>114.39</v>
      </c>
      <c r="AJ22" s="56">
        <f t="shared" si="23"/>
        <v>-100</v>
      </c>
      <c r="AK22" s="79"/>
      <c r="AL22" s="56">
        <v>126.53</v>
      </c>
      <c r="AM22" s="56">
        <f t="shared" si="24"/>
        <v>-100</v>
      </c>
    </row>
    <row r="23" spans="1:3" ht="18" customHeight="1">
      <c r="A23" s="65"/>
      <c r="B23" s="65"/>
      <c r="C23" s="65"/>
    </row>
    <row r="25" ht="18" customHeight="1">
      <c r="AL25" s="81"/>
    </row>
  </sheetData>
  <sheetProtection/>
  <mergeCells count="22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3:A5"/>
    <mergeCell ref="A6:A8"/>
    <mergeCell ref="A18:B19"/>
    <mergeCell ref="A20:B21"/>
  </mergeCells>
  <printOptions/>
  <pageMargins left="0.51" right="0.24" top="1.01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O7"/>
  <sheetViews>
    <sheetView zoomScaleSheetLayoutView="100" workbookViewId="0" topLeftCell="A1">
      <selection activeCell="K14" sqref="K14"/>
    </sheetView>
  </sheetViews>
  <sheetFormatPr defaultColWidth="9.00390625" defaultRowHeight="14.25"/>
  <cols>
    <col min="2" max="2" width="7.00390625" style="0" customWidth="1"/>
  </cols>
  <sheetData>
    <row r="5" spans="3:15" ht="24" customHeight="1">
      <c r="C5" s="1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</row>
    <row r="6" spans="1:15" ht="24" customHeight="1">
      <c r="A6" s="3" t="s">
        <v>34</v>
      </c>
      <c r="B6" t="s">
        <v>147</v>
      </c>
      <c r="C6" s="2">
        <f aca="true" t="shared" si="0" ref="C6">SUM(D6:O6)</f>
        <v>9412.07740310426</v>
      </c>
      <c r="D6" s="4">
        <v>2168.565308</v>
      </c>
      <c r="E6" s="5">
        <v>2204.529315</v>
      </c>
      <c r="F6" s="5">
        <v>207.941002104258</v>
      </c>
      <c r="G6" s="6">
        <v>1074.54885</v>
      </c>
      <c r="H6" s="6">
        <v>2596.288141</v>
      </c>
      <c r="I6" s="5">
        <v>205.7922</v>
      </c>
      <c r="J6" s="5">
        <v>179.1038</v>
      </c>
      <c r="K6" s="5">
        <v>0</v>
      </c>
      <c r="L6" s="5">
        <v>131.325292</v>
      </c>
      <c r="M6" s="5">
        <v>35.923495</v>
      </c>
      <c r="N6" s="5">
        <v>608.06</v>
      </c>
      <c r="O6" s="5">
        <v>0</v>
      </c>
    </row>
    <row r="7" spans="1:15" ht="23.25" customHeight="1">
      <c r="A7" s="7"/>
      <c r="B7" t="s">
        <v>148</v>
      </c>
      <c r="C7" s="2">
        <f aca="true" t="shared" si="1" ref="C7">SUM(D7:O7)</f>
        <v>9046.29612791091</v>
      </c>
      <c r="D7" s="4">
        <v>2314.505557</v>
      </c>
      <c r="E7" s="5">
        <v>2515.063209</v>
      </c>
      <c r="F7" s="5">
        <v>297.648034923914</v>
      </c>
      <c r="G7" s="6">
        <v>0.126983987</v>
      </c>
      <c r="H7" s="6">
        <v>2596.288141</v>
      </c>
      <c r="I7" s="5">
        <v>224.6708</v>
      </c>
      <c r="J7" s="5">
        <v>207.1305</v>
      </c>
      <c r="K7" s="8">
        <v>0</v>
      </c>
      <c r="L7" s="5">
        <v>190.315354</v>
      </c>
      <c r="M7" s="5">
        <v>47.047548</v>
      </c>
      <c r="N7" s="5">
        <v>653.5</v>
      </c>
      <c r="O7" s="5">
        <v>0</v>
      </c>
    </row>
  </sheetData>
  <sheetProtection/>
  <mergeCells count="1">
    <mergeCell ref="A6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</cp:lastModifiedBy>
  <cp:lastPrinted>2016-07-18T08:24:00Z</cp:lastPrinted>
  <dcterms:created xsi:type="dcterms:W3CDTF">2008-10-23T01:43:00Z</dcterms:created>
  <dcterms:modified xsi:type="dcterms:W3CDTF">2016-07-21T00:58:04Z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2052-10.1.0.5803</vt:lpwstr>
  </property>
</Properties>
</file>