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632" windowHeight="9336" activeTab="0"/>
  </bookViews>
  <sheets>
    <sheet name="2016年1-4月寿险报表" sheetId="1" r:id="rId1"/>
    <sheet name="2016年1-4月财险数据表" sheetId="2" r:id="rId2"/>
    <sheet name="比较" sheetId="3" r:id="rId3"/>
    <sheet name="Sheet1" sheetId="4" r:id="rId4"/>
  </sheets>
  <definedNames>
    <definedName name="_xlnm.Print_Area" localSheetId="2">'比较'!$A$2:$L$22</definedName>
    <definedName name="_xlnm.Print_Titles" localSheetId="1">'2016年1-4月财险数据表'!$49:51</definedName>
    <definedName name="_xlnm.Print_Titles" localSheetId="0">'2016年1-4月寿险报表'!$1:3</definedName>
    <definedName name="_xlnm.Print_Titles" localSheetId="2">'比较'!$A:B</definedName>
  </definedNames>
  <calcPr fullCalcOnLoad="1"/>
</workbook>
</file>

<file path=xl/sharedStrings.xml><?xml version="1.0" encoding="utf-8"?>
<sst xmlns="http://schemas.openxmlformats.org/spreadsheetml/2006/main" count="327" uniqueCount="145">
  <si>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</t>
    </r>
    <r>
      <rPr>
        <sz val="11"/>
        <rFont val="宋体"/>
        <family val="0"/>
      </rPr>
      <t>单位：万元</t>
    </r>
    <r>
      <rPr>
        <sz val="11"/>
        <rFont val="Times New Roman"/>
        <family val="1"/>
      </rPr>
      <t xml:space="preserve"> / </t>
    </r>
    <r>
      <rPr>
        <sz val="11"/>
        <rFont val="宋体"/>
        <family val="0"/>
      </rPr>
      <t>％</t>
    </r>
  </si>
  <si>
    <r>
      <rPr>
        <sz val="11"/>
        <color indexed="8"/>
        <rFont val="宋体"/>
        <family val="0"/>
      </rPr>
      <t>项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目</t>
    </r>
  </si>
  <si>
    <t>总计</t>
  </si>
  <si>
    <t>中国人寿</t>
  </si>
  <si>
    <t>太保寿险</t>
  </si>
  <si>
    <t>平安人寿</t>
  </si>
  <si>
    <t>新华人寿</t>
  </si>
  <si>
    <t>泰康人寿</t>
  </si>
  <si>
    <t>人保寿</t>
  </si>
  <si>
    <t>中邮人寿</t>
  </si>
  <si>
    <t>生命人寿</t>
  </si>
  <si>
    <t>太平人寿</t>
  </si>
  <si>
    <t>阳光人寿</t>
  </si>
  <si>
    <t>中新大东方</t>
  </si>
  <si>
    <t>华夏人寿</t>
  </si>
  <si>
    <t>全部业务收入</t>
  </si>
  <si>
    <t>同比%</t>
  </si>
  <si>
    <t>市场份额</t>
  </si>
  <si>
    <t>新单保费</t>
  </si>
  <si>
    <t>个人业务  收入</t>
  </si>
  <si>
    <t>保费小计</t>
  </si>
  <si>
    <t>普通寿险</t>
  </si>
  <si>
    <t>分红</t>
  </si>
  <si>
    <t>投连险</t>
  </si>
  <si>
    <t>万能险</t>
  </si>
  <si>
    <t>长期健康险</t>
  </si>
  <si>
    <t>短期健康险</t>
  </si>
  <si>
    <t>长期意外险</t>
  </si>
  <si>
    <t>短期意外险</t>
  </si>
  <si>
    <t>其中新单保费</t>
  </si>
  <si>
    <t>10年期及以上期交新单保费</t>
  </si>
  <si>
    <t>月末持证人力(人）</t>
  </si>
  <si>
    <t>人均保费（元）</t>
  </si>
  <si>
    <t>∕</t>
  </si>
  <si>
    <t>件均保费（元）</t>
  </si>
  <si>
    <t>团体业务收入</t>
  </si>
  <si>
    <t>传统寿险</t>
  </si>
  <si>
    <t>企业年金</t>
  </si>
  <si>
    <t>银行、邮政代理业务</t>
  </si>
  <si>
    <t>合计</t>
  </si>
  <si>
    <t>新单趸交保费</t>
  </si>
  <si>
    <t>电销渠道</t>
  </si>
  <si>
    <t>代理渠道、经纪公司</t>
  </si>
  <si>
    <t>网销渠道</t>
  </si>
  <si>
    <t>赔款、给付合计</t>
  </si>
  <si>
    <t>金额</t>
  </si>
  <si>
    <t>件数</t>
  </si>
  <si>
    <t>短期险赔款</t>
  </si>
  <si>
    <t>死伤医疗给付</t>
  </si>
  <si>
    <t>满期给付</t>
  </si>
  <si>
    <t>年金给付</t>
  </si>
  <si>
    <t>退保</t>
  </si>
  <si>
    <r>
      <rPr>
        <sz val="10.5"/>
        <rFont val="宋体"/>
        <family val="0"/>
      </rPr>
      <t>单位：万元</t>
    </r>
    <r>
      <rPr>
        <sz val="10.5"/>
        <rFont val="Times New Roman"/>
        <family val="1"/>
      </rPr>
      <t xml:space="preserve"> / </t>
    </r>
    <r>
      <rPr>
        <sz val="10.5"/>
        <rFont val="宋体"/>
        <family val="0"/>
      </rPr>
      <t>件</t>
    </r>
  </si>
  <si>
    <t>项目</t>
  </si>
  <si>
    <t>人保财险</t>
  </si>
  <si>
    <t>太平洋财险</t>
  </si>
  <si>
    <t>中华联合</t>
  </si>
  <si>
    <t>大地保险</t>
  </si>
  <si>
    <t>平安产险</t>
  </si>
  <si>
    <t>锦泰财险</t>
  </si>
  <si>
    <t>中航安盟</t>
  </si>
  <si>
    <t>国寿财险</t>
  </si>
  <si>
    <t>全部业务</t>
  </si>
  <si>
    <t>保额（百万元）</t>
  </si>
  <si>
    <t>保费收入</t>
  </si>
  <si>
    <t>企业财产保险</t>
  </si>
  <si>
    <t>承保数量(户)</t>
  </si>
  <si>
    <t>机动车辆保险</t>
  </si>
  <si>
    <t>小计</t>
  </si>
  <si>
    <t>承保数量(辆)</t>
  </si>
  <si>
    <t>其中电、网销业务（含交强险、商业险）</t>
  </si>
  <si>
    <t>车险（不含摩托车、拖拉机</t>
  </si>
  <si>
    <t>摩托车</t>
  </si>
  <si>
    <t>拖拉机</t>
  </si>
  <si>
    <t>家庭财产保险</t>
  </si>
  <si>
    <t>工程保险</t>
  </si>
  <si>
    <t>货物运输保险</t>
  </si>
  <si>
    <t>责任保险</t>
  </si>
  <si>
    <t>意外伤害保险</t>
  </si>
  <si>
    <t>健康保险</t>
  </si>
  <si>
    <t>农险保费</t>
  </si>
  <si>
    <t>其中：政策性农业保险</t>
  </si>
  <si>
    <t>其他财产保险</t>
  </si>
  <si>
    <r>
      <rPr>
        <sz val="10.5"/>
        <rFont val="宋体"/>
        <family val="0"/>
      </rPr>
      <t xml:space="preserve">                                                    </t>
    </r>
    <r>
      <rPr>
        <sz val="10.5"/>
        <rFont val="宋体"/>
        <family val="0"/>
      </rPr>
      <t>单位：万元</t>
    </r>
    <r>
      <rPr>
        <sz val="10.5"/>
        <rFont val="Times New Roman"/>
        <family val="1"/>
      </rPr>
      <t xml:space="preserve"> / </t>
    </r>
    <r>
      <rPr>
        <sz val="10.5"/>
        <rFont val="宋体"/>
        <family val="0"/>
      </rPr>
      <t>件</t>
    </r>
  </si>
  <si>
    <r>
      <rPr>
        <b/>
        <sz val="10.5"/>
        <color indexed="8"/>
        <rFont val="宋体"/>
        <family val="0"/>
      </rPr>
      <t>项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目</t>
    </r>
  </si>
  <si>
    <r>
      <rPr>
        <b/>
        <sz val="10.5"/>
        <color indexed="8"/>
        <rFont val="宋体"/>
        <family val="0"/>
      </rPr>
      <t>总</t>
    </r>
    <r>
      <rPr>
        <b/>
        <sz val="10.5"/>
        <color indexed="8"/>
        <rFont val="Times New Roman"/>
        <family val="1"/>
      </rPr>
      <t xml:space="preserve">   </t>
    </r>
    <r>
      <rPr>
        <b/>
        <sz val="10.5"/>
        <color indexed="8"/>
        <rFont val="宋体"/>
        <family val="0"/>
      </rPr>
      <t>计</t>
    </r>
  </si>
  <si>
    <t>大地</t>
  </si>
  <si>
    <t>全部业务合计</t>
  </si>
  <si>
    <t>赔款金额</t>
  </si>
  <si>
    <t>赔款件数</t>
  </si>
  <si>
    <r>
      <rPr>
        <sz val="10"/>
        <color indexed="8"/>
        <rFont val="宋体"/>
        <family val="0"/>
      </rPr>
      <t>赔付率</t>
    </r>
    <r>
      <rPr>
        <sz val="10"/>
        <color indexed="8"/>
        <rFont val="Times New Roman"/>
        <family val="1"/>
      </rPr>
      <t>%</t>
    </r>
  </si>
  <si>
    <t>未决赔款金额</t>
  </si>
  <si>
    <t>未决赔款件数</t>
  </si>
  <si>
    <t>赔付率%</t>
  </si>
  <si>
    <t>车险(不含摩托车、拖拉机)</t>
  </si>
  <si>
    <t>农业保险</t>
  </si>
  <si>
    <t>政策性农业保险</t>
  </si>
  <si>
    <t>意外保险</t>
  </si>
  <si>
    <t>其它财产保险</t>
  </si>
  <si>
    <t>同比（%）</t>
  </si>
  <si>
    <t>2016年1-2月</t>
  </si>
  <si>
    <t>2015年1-2月</t>
  </si>
  <si>
    <t>2016年1-3月</t>
  </si>
  <si>
    <t>2015年1-3月</t>
  </si>
  <si>
    <t>2016年1-4月</t>
  </si>
  <si>
    <t>2015年1-4月</t>
  </si>
  <si>
    <t>2016年1-5月</t>
  </si>
  <si>
    <t>2015年1-5月</t>
  </si>
  <si>
    <t>2016年1-6月</t>
  </si>
  <si>
    <t>2015年1-6月</t>
  </si>
  <si>
    <t>2016年1-7月</t>
  </si>
  <si>
    <t>2015年1-7月</t>
  </si>
  <si>
    <t>2016年1-8月</t>
  </si>
  <si>
    <t>2015年1-8月</t>
  </si>
  <si>
    <t>2016年1-9月</t>
  </si>
  <si>
    <t>2015年1-9月</t>
  </si>
  <si>
    <t>2016年1-10月</t>
  </si>
  <si>
    <t>2015年1-10月</t>
  </si>
  <si>
    <t>2016年1-11月</t>
  </si>
  <si>
    <t>2015年1-11月</t>
  </si>
  <si>
    <t>2016年1-12月</t>
  </si>
  <si>
    <t>2015年1-12月</t>
  </si>
  <si>
    <t>财险</t>
  </si>
  <si>
    <t>寿险</t>
  </si>
  <si>
    <t>赔款支出</t>
  </si>
  <si>
    <t>寿险持证人力</t>
  </si>
  <si>
    <t>寿险个险保费收入</t>
  </si>
  <si>
    <t>团险保费收入</t>
  </si>
  <si>
    <t>银邮保费收入</t>
  </si>
  <si>
    <t>寿险满期给付</t>
  </si>
  <si>
    <t>退保金</t>
  </si>
  <si>
    <t>企财险</t>
  </si>
  <si>
    <t>机动车辆全部业务（全部）</t>
  </si>
  <si>
    <t>其中：电、网销业务（含交强险、商业险）</t>
  </si>
  <si>
    <t>承保数量</t>
  </si>
  <si>
    <t>车险（不含摩托车、拖拉机）</t>
  </si>
  <si>
    <t>数量</t>
  </si>
  <si>
    <t>家财险</t>
  </si>
  <si>
    <t>农银人寿</t>
  </si>
  <si>
    <t>-</t>
  </si>
  <si>
    <r>
      <t>广元市保险行业协会</t>
    </r>
    <r>
      <rPr>
        <b/>
        <sz val="14"/>
        <rFont val="Times New Roman"/>
        <family val="1"/>
      </rPr>
      <t>2016</t>
    </r>
    <r>
      <rPr>
        <b/>
        <sz val="14"/>
        <rFont val="宋体"/>
        <family val="0"/>
      </rPr>
      <t>年</t>
    </r>
    <r>
      <rPr>
        <b/>
        <sz val="14"/>
        <color indexed="8"/>
        <rFont val="Times New Roman"/>
        <family val="1"/>
      </rPr>
      <t>1-4</t>
    </r>
    <r>
      <rPr>
        <b/>
        <sz val="14"/>
        <rFont val="宋体"/>
        <family val="0"/>
      </rPr>
      <t>月寿险数据统计表</t>
    </r>
  </si>
  <si>
    <r>
      <t xml:space="preserve">       </t>
    </r>
    <r>
      <rPr>
        <b/>
        <sz val="16"/>
        <rFont val="宋体"/>
        <family val="0"/>
      </rPr>
      <t>广元市保险行业协会</t>
    </r>
    <r>
      <rPr>
        <b/>
        <sz val="16"/>
        <rFont val="Times New Roman"/>
        <family val="1"/>
      </rPr>
      <t xml:space="preserve"> 2016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1-4</t>
    </r>
    <r>
      <rPr>
        <b/>
        <sz val="16"/>
        <rFont val="宋体"/>
        <family val="0"/>
      </rPr>
      <t>月财险数据统表</t>
    </r>
  </si>
  <si>
    <r>
      <t xml:space="preserve">     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广元市保险行业协会</t>
    </r>
    <r>
      <rPr>
        <b/>
        <sz val="14"/>
        <rFont val="Times New Roman"/>
        <family val="1"/>
      </rPr>
      <t xml:space="preserve"> 2016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1-4</t>
    </r>
    <r>
      <rPr>
        <b/>
        <sz val="14"/>
        <rFont val="宋体"/>
        <family val="0"/>
      </rPr>
      <t>月财险数据统表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二</t>
    </r>
    <r>
      <rPr>
        <b/>
        <sz val="14"/>
        <rFont val="Times New Roman"/>
        <family val="1"/>
      </rPr>
      <t>)</t>
    </r>
  </si>
  <si>
    <t>——</t>
  </si>
  <si>
    <t>2016年1-4月全市保费收入202612.48万元，同比增长26.71%。全市赔给付支出51231.76万元，同比增长46.7%。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</si>
</sst>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 ;[Red]\-0.00\ "/>
    <numFmt numFmtId="179" formatCode="_ * #,##0_ ;_ * \-#,##0_ ;_ * &quot;-&quot;??_ ;_ @_ "/>
  </numFmts>
  <fonts count="6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sz val="10"/>
      <name val="宋体"/>
      <family val="0"/>
    </font>
    <font>
      <b/>
      <sz val="10"/>
      <color indexed="1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6"/>
      <name val="Times New Roman"/>
      <family val="1"/>
    </font>
    <font>
      <sz val="10.5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b/>
      <sz val="10.5"/>
      <name val="Times New Roman"/>
      <family val="1"/>
    </font>
    <font>
      <b/>
      <sz val="10.5"/>
      <color indexed="8"/>
      <name val="宋体"/>
      <family val="0"/>
    </font>
    <font>
      <b/>
      <sz val="14"/>
      <name val="宋体"/>
      <family val="0"/>
    </font>
    <font>
      <sz val="11"/>
      <name val="Times New Roman"/>
      <family val="1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0.5"/>
      <name val="Times New Roman"/>
      <family val="1"/>
    </font>
    <font>
      <b/>
      <sz val="14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宋体"/>
      <family val="0"/>
    </font>
    <font>
      <sz val="11"/>
      <color indexed="8"/>
      <name val="Times New Roman"/>
      <family val="1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0" fillId="32" borderId="9" applyNumberFormat="0" applyFont="0" applyAlignment="0" applyProtection="0"/>
  </cellStyleXfs>
  <cellXfs count="1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57" fontId="6" fillId="0" borderId="10" xfId="0" applyNumberFormat="1" applyFont="1" applyBorder="1" applyAlignment="1">
      <alignment horizontal="center" vertical="center" wrapText="1"/>
    </xf>
    <xf numFmtId="5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177" fontId="4" fillId="7" borderId="10" xfId="0" applyNumberFormat="1" applyFont="1" applyFill="1" applyBorder="1" applyAlignment="1">
      <alignment horizontal="center" vertical="center"/>
    </xf>
    <xf numFmtId="177" fontId="5" fillId="7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7" fontId="4" fillId="2" borderId="10" xfId="0" applyNumberFormat="1" applyFont="1" applyFill="1" applyBorder="1" applyAlignment="1">
      <alignment horizontal="center" vertical="center"/>
    </xf>
    <xf numFmtId="177" fontId="5" fillId="2" borderId="10" xfId="0" applyNumberFormat="1" applyFont="1" applyFill="1" applyBorder="1" applyAlignment="1">
      <alignment horizontal="center" vertical="center"/>
    </xf>
    <xf numFmtId="177" fontId="4" fillId="34" borderId="10" xfId="0" applyNumberFormat="1" applyFont="1" applyFill="1" applyBorder="1" applyAlignment="1">
      <alignment horizontal="center" vertical="center"/>
    </xf>
    <xf numFmtId="177" fontId="5" fillId="34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76" fontId="4" fillId="34" borderId="10" xfId="0" applyNumberFormat="1" applyFont="1" applyFill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178" fontId="5" fillId="33" borderId="10" xfId="0" applyNumberFormat="1" applyFont="1" applyFill="1" applyBorder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/>
    </xf>
    <xf numFmtId="178" fontId="8" fillId="33" borderId="10" xfId="0" applyNumberFormat="1" applyFont="1" applyFill="1" applyBorder="1" applyAlignment="1">
      <alignment horizontal="center" vertical="center"/>
    </xf>
    <xf numFmtId="43" fontId="4" fillId="7" borderId="10" xfId="0" applyNumberFormat="1" applyFont="1" applyFill="1" applyBorder="1" applyAlignment="1">
      <alignment horizontal="center" vertical="center"/>
    </xf>
    <xf numFmtId="43" fontId="5" fillId="2" borderId="10" xfId="0" applyNumberFormat="1" applyFont="1" applyFill="1" applyBorder="1" applyAlignment="1">
      <alignment horizontal="center" vertical="center"/>
    </xf>
    <xf numFmtId="43" fontId="4" fillId="34" borderId="10" xfId="0" applyNumberFormat="1" applyFont="1" applyFill="1" applyBorder="1" applyAlignment="1">
      <alignment horizontal="center" vertical="center"/>
    </xf>
    <xf numFmtId="179" fontId="4" fillId="34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35" borderId="10" xfId="0" applyFont="1" applyFill="1" applyBorder="1" applyAlignment="1">
      <alignment horizontal="center" vertical="center"/>
    </xf>
    <xf numFmtId="177" fontId="11" fillId="35" borderId="10" xfId="0" applyNumberFormat="1" applyFont="1" applyFill="1" applyBorder="1" applyAlignment="1">
      <alignment horizontal="center" vertical="center"/>
    </xf>
    <xf numFmtId="176" fontId="11" fillId="35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7" fontId="11" fillId="35" borderId="12" xfId="0" applyNumberFormat="1" applyFont="1" applyFill="1" applyBorder="1" applyAlignment="1">
      <alignment horizontal="center" vertical="center"/>
    </xf>
    <xf numFmtId="176" fontId="11" fillId="35" borderId="12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77" fontId="11" fillId="35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177" fontId="11" fillId="35" borderId="11" xfId="0" applyNumberFormat="1" applyFont="1" applyFill="1" applyBorder="1" applyAlignment="1">
      <alignment horizontal="center" vertical="center"/>
    </xf>
    <xf numFmtId="176" fontId="11" fillId="35" borderId="11" xfId="0" applyNumberFormat="1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177" fontId="12" fillId="35" borderId="10" xfId="0" applyNumberFormat="1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177" fontId="12" fillId="35" borderId="13" xfId="0" applyNumberFormat="1" applyFont="1" applyFill="1" applyBorder="1" applyAlignment="1">
      <alignment horizontal="center" vertical="center"/>
    </xf>
    <xf numFmtId="177" fontId="12" fillId="35" borderId="13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177" fontId="12" fillId="35" borderId="12" xfId="0" applyNumberFormat="1" applyFont="1" applyFill="1" applyBorder="1" applyAlignment="1">
      <alignment horizontal="center" vertical="center" wrapText="1"/>
    </xf>
    <xf numFmtId="176" fontId="12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177" fontId="5" fillId="35" borderId="10" xfId="0" applyNumberFormat="1" applyFont="1" applyFill="1" applyBorder="1" applyAlignment="1">
      <alignment horizontal="center" vertical="center" wrapText="1"/>
    </xf>
    <xf numFmtId="43" fontId="18" fillId="35" borderId="10" xfId="16" applyNumberFormat="1" applyFont="1" applyFill="1" applyBorder="1" applyAlignment="1">
      <alignment horizontal="center" vertical="center" wrapText="1"/>
      <protection/>
    </xf>
    <xf numFmtId="176" fontId="12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35" borderId="0" xfId="0" applyFont="1" applyFill="1" applyBorder="1" applyAlignment="1">
      <alignment horizontal="left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" fillId="35" borderId="10" xfId="0" applyFont="1" applyFill="1" applyBorder="1" applyAlignment="1">
      <alignment vertical="center" wrapText="1"/>
    </xf>
    <xf numFmtId="0" fontId="1" fillId="35" borderId="15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7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35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7" borderId="2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</cellXfs>
  <cellStyles count="49">
    <cellStyle name="Normal" xfId="0"/>
    <cellStyle name="?鹎%U龡&amp;H?_x0008_e_x0005_9_x0006__x0007__x0001__x0001_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60"/>
  <sheetViews>
    <sheetView tabSelected="1" zoomScalePageLayoutView="0" workbookViewId="0" topLeftCell="A1">
      <selection activeCell="R12" sqref="R12"/>
    </sheetView>
  </sheetViews>
  <sheetFormatPr defaultColWidth="9.00390625" defaultRowHeight="14.25"/>
  <cols>
    <col min="1" max="1" width="4.625" style="6" customWidth="1"/>
    <col min="2" max="2" width="9.25390625" style="6" customWidth="1"/>
    <col min="3" max="3" width="11.625" style="0" customWidth="1"/>
    <col min="4" max="9" width="10.25390625" style="9" customWidth="1"/>
    <col min="10" max="10" width="9.75390625" style="9" customWidth="1"/>
    <col min="11" max="11" width="9.25390625" style="9" customWidth="1"/>
    <col min="12" max="13" width="9.875" style="9" customWidth="1"/>
    <col min="14" max="14" width="9.75390625" style="9" customWidth="1"/>
    <col min="15" max="16" width="9.25390625" style="9" customWidth="1"/>
  </cols>
  <sheetData>
    <row r="1" spans="1:16" ht="27.75" customHeight="1">
      <c r="A1" s="82" t="s">
        <v>140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/>
      <c r="O1"/>
      <c r="P1"/>
    </row>
    <row r="2" spans="1:16" ht="14.25" customHeight="1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/>
      <c r="M2"/>
      <c r="N2"/>
      <c r="O2"/>
      <c r="P2"/>
    </row>
    <row r="3" spans="1:17" ht="19.5" customHeight="1">
      <c r="A3" s="84" t="s">
        <v>1</v>
      </c>
      <c r="B3" s="84"/>
      <c r="C3" s="50" t="s">
        <v>2</v>
      </c>
      <c r="D3" s="65" t="s">
        <v>3</v>
      </c>
      <c r="E3" s="65" t="s">
        <v>4</v>
      </c>
      <c r="F3" s="65" t="s">
        <v>5</v>
      </c>
      <c r="G3" s="65" t="s">
        <v>6</v>
      </c>
      <c r="H3" s="65" t="s">
        <v>7</v>
      </c>
      <c r="I3" s="65" t="s">
        <v>8</v>
      </c>
      <c r="J3" s="65" t="s">
        <v>9</v>
      </c>
      <c r="K3" s="65" t="s">
        <v>10</v>
      </c>
      <c r="L3" s="65" t="s">
        <v>11</v>
      </c>
      <c r="M3" s="65" t="s">
        <v>12</v>
      </c>
      <c r="N3" s="65" t="s">
        <v>13</v>
      </c>
      <c r="O3" s="65" t="s">
        <v>14</v>
      </c>
      <c r="P3" s="65" t="s">
        <v>138</v>
      </c>
      <c r="Q3" s="79"/>
    </row>
    <row r="4" spans="1:16" ht="19.5" customHeight="1">
      <c r="A4" s="86" t="s">
        <v>15</v>
      </c>
      <c r="B4" s="66" t="s">
        <v>2</v>
      </c>
      <c r="C4" s="65">
        <f>SUM(D4:P4)</f>
        <v>168012.110116</v>
      </c>
      <c r="D4" s="67">
        <v>39235.942748</v>
      </c>
      <c r="E4" s="67">
        <v>21480.512030999995</v>
      </c>
      <c r="F4" s="67">
        <v>2816.7199999999993</v>
      </c>
      <c r="G4" s="67">
        <v>7665.616743</v>
      </c>
      <c r="H4" s="67">
        <v>20403.223221</v>
      </c>
      <c r="I4" s="67">
        <v>16229.240720000002</v>
      </c>
      <c r="J4" s="67">
        <v>5982.65</v>
      </c>
      <c r="K4" s="67">
        <v>29556.937472999998</v>
      </c>
      <c r="L4" s="67">
        <v>5647.636366999999</v>
      </c>
      <c r="M4" s="67">
        <v>9766.988996</v>
      </c>
      <c r="N4" s="67">
        <v>7920.692711999997</v>
      </c>
      <c r="O4" s="67">
        <v>904.1591050000001</v>
      </c>
      <c r="P4" s="67">
        <v>401.79</v>
      </c>
    </row>
    <row r="5" spans="1:16" ht="19.5" customHeight="1">
      <c r="A5" s="86"/>
      <c r="B5" s="66" t="s">
        <v>16</v>
      </c>
      <c r="C5" s="65">
        <v>27.43</v>
      </c>
      <c r="D5" s="67">
        <v>8.32</v>
      </c>
      <c r="E5" s="67">
        <v>22.89340640726898</v>
      </c>
      <c r="F5" s="67">
        <v>-5.434133043262246</v>
      </c>
      <c r="G5" s="67">
        <v>-35.66827546427778</v>
      </c>
      <c r="H5" s="67">
        <v>82.73615271313686</v>
      </c>
      <c r="I5" s="67">
        <v>-14.364286305456817</v>
      </c>
      <c r="J5" s="67">
        <v>-60.45</v>
      </c>
      <c r="K5" s="67">
        <v>656.125520192185</v>
      </c>
      <c r="L5" s="67">
        <v>87.54699109687358</v>
      </c>
      <c r="M5" s="67">
        <v>52.36839036868399</v>
      </c>
      <c r="N5" s="66">
        <v>144.02</v>
      </c>
      <c r="O5" s="66">
        <v>0</v>
      </c>
      <c r="P5" s="66">
        <v>0</v>
      </c>
    </row>
    <row r="6" spans="1:16" ht="19.5" customHeight="1">
      <c r="A6" s="86"/>
      <c r="B6" s="66" t="s">
        <v>17</v>
      </c>
      <c r="C6" s="65">
        <v>2.59</v>
      </c>
      <c r="D6" s="67">
        <v>23.353044444778696</v>
      </c>
      <c r="E6" s="67">
        <v>12.785097464801364</v>
      </c>
      <c r="F6" s="67">
        <v>1.6764981988829624</v>
      </c>
      <c r="G6" s="67">
        <v>4.562538222814686</v>
      </c>
      <c r="H6" s="67">
        <v>12.143900345584063</v>
      </c>
      <c r="I6" s="67">
        <v>9.659566032945426</v>
      </c>
      <c r="J6" s="67">
        <v>3.560844510475715</v>
      </c>
      <c r="K6" s="67">
        <v>17.592147049753205</v>
      </c>
      <c r="L6" s="67">
        <v>3.361446007136463</v>
      </c>
      <c r="M6" s="67">
        <v>5.813264882666263</v>
      </c>
      <c r="N6" s="67">
        <v>4.714358212947473</v>
      </c>
      <c r="O6" s="67">
        <v>0.5381511513519738</v>
      </c>
      <c r="P6" s="67">
        <v>0.23914347586170642</v>
      </c>
    </row>
    <row r="7" spans="1:16" ht="19.5" customHeight="1">
      <c r="A7" s="86"/>
      <c r="B7" s="68" t="s">
        <v>18</v>
      </c>
      <c r="C7" s="69">
        <f>SUM(D7:P7)</f>
        <v>123683.00429699999</v>
      </c>
      <c r="D7" s="70">
        <v>24279.230522</v>
      </c>
      <c r="E7" s="70">
        <v>7323.878198</v>
      </c>
      <c r="F7" s="70">
        <v>845.3893589999999</v>
      </c>
      <c r="G7" s="70">
        <v>4114.536079</v>
      </c>
      <c r="H7" s="70">
        <v>13238.132702</v>
      </c>
      <c r="I7" s="70">
        <v>15342.328420000002</v>
      </c>
      <c r="J7" s="70">
        <v>5739.8</v>
      </c>
      <c r="K7" s="70">
        <v>28619.793632999997</v>
      </c>
      <c r="L7" s="70">
        <v>5408.74131</v>
      </c>
      <c r="M7" s="70">
        <v>9618.651375</v>
      </c>
      <c r="N7" s="70">
        <v>7846.573594000001</v>
      </c>
      <c r="O7" s="70">
        <v>904.1591050000001</v>
      </c>
      <c r="P7" s="70">
        <v>401.79</v>
      </c>
    </row>
    <row r="8" spans="1:16" ht="19.5" customHeight="1">
      <c r="A8" s="87"/>
      <c r="B8" s="66" t="s">
        <v>16</v>
      </c>
      <c r="C8" s="65">
        <v>31.16</v>
      </c>
      <c r="D8" s="17">
        <v>1.17</v>
      </c>
      <c r="E8" s="17">
        <v>33.84154374305957</v>
      </c>
      <c r="F8" s="17">
        <v>-29.922001957742296</v>
      </c>
      <c r="G8" s="17">
        <v>-51.38664362942625</v>
      </c>
      <c r="H8" s="17">
        <v>210.81553400795215</v>
      </c>
      <c r="I8" s="17">
        <v>-17.757180394396197</v>
      </c>
      <c r="J8" s="17">
        <v>-61.69</v>
      </c>
      <c r="K8" s="17">
        <v>806.5349141829946</v>
      </c>
      <c r="L8" s="17">
        <v>30.775896070565544</v>
      </c>
      <c r="M8" s="17">
        <v>52.366276118405366</v>
      </c>
      <c r="N8" s="17">
        <v>142.25</v>
      </c>
      <c r="O8" s="17">
        <v>0</v>
      </c>
      <c r="P8" s="17">
        <v>0</v>
      </c>
    </row>
    <row r="9" spans="1:16" ht="19.5" customHeight="1">
      <c r="A9" s="86" t="s">
        <v>19</v>
      </c>
      <c r="B9" s="71" t="s">
        <v>20</v>
      </c>
      <c r="C9" s="65">
        <f>SUM(D9:P9)</f>
        <v>68250.394276</v>
      </c>
      <c r="D9" s="72">
        <v>28537.383422000003</v>
      </c>
      <c r="E9" s="72">
        <v>18811.600782999998</v>
      </c>
      <c r="F9" s="71">
        <v>2200.9799999999996</v>
      </c>
      <c r="G9" s="72">
        <v>4233.840233999999</v>
      </c>
      <c r="H9" s="72">
        <v>9747.038085</v>
      </c>
      <c r="I9" s="72">
        <v>2663.4977200000008</v>
      </c>
      <c r="J9" s="71">
        <v>0</v>
      </c>
      <c r="K9" s="72">
        <v>818.885071</v>
      </c>
      <c r="L9" s="72">
        <v>2.84817</v>
      </c>
      <c r="M9" s="72">
        <v>393.645174</v>
      </c>
      <c r="N9" s="72">
        <v>148.19271200000003</v>
      </c>
      <c r="O9" s="72">
        <v>692.482905</v>
      </c>
      <c r="P9" s="72">
        <v>0</v>
      </c>
    </row>
    <row r="10" spans="1:16" ht="19.5" customHeight="1">
      <c r="A10" s="86"/>
      <c r="B10" s="66" t="s">
        <v>16</v>
      </c>
      <c r="C10" s="65">
        <v>45.54</v>
      </c>
      <c r="D10" s="67">
        <v>60.07965814650138</v>
      </c>
      <c r="E10" s="67">
        <v>36.040139962570386</v>
      </c>
      <c r="F10" s="67">
        <v>18.320807663774463</v>
      </c>
      <c r="G10" s="67">
        <v>34.0432507501984</v>
      </c>
      <c r="H10" s="67">
        <v>33.82135226981369</v>
      </c>
      <c r="I10" s="67">
        <v>30.89662371933384</v>
      </c>
      <c r="J10" s="66">
        <v>0</v>
      </c>
      <c r="K10" s="67">
        <v>30.71564159767437</v>
      </c>
      <c r="L10" s="67">
        <v>-99.79324898052116</v>
      </c>
      <c r="M10" s="67">
        <v>167.5144292555382</v>
      </c>
      <c r="N10" s="67">
        <v>19.39</v>
      </c>
      <c r="O10" s="67">
        <v>0</v>
      </c>
      <c r="P10" s="67">
        <v>0</v>
      </c>
    </row>
    <row r="11" spans="1:16" ht="19.5" customHeight="1">
      <c r="A11" s="86"/>
      <c r="B11" s="66" t="s">
        <v>17</v>
      </c>
      <c r="C11" s="65">
        <v>3.2</v>
      </c>
      <c r="D11" s="67">
        <v>41.812774453136115</v>
      </c>
      <c r="E11" s="67">
        <v>27.56262580246372</v>
      </c>
      <c r="F11" s="67">
        <v>3.2248604910608782</v>
      </c>
      <c r="G11" s="67">
        <v>6.203393077670195</v>
      </c>
      <c r="H11" s="67">
        <v>14.281291981382015</v>
      </c>
      <c r="I11" s="67">
        <v>3.9025382171844973</v>
      </c>
      <c r="J11" s="66">
        <v>0</v>
      </c>
      <c r="K11" s="67">
        <v>1.1998246745483754</v>
      </c>
      <c r="L11" s="73">
        <v>0.004173118749295707</v>
      </c>
      <c r="M11" s="67">
        <v>0.5767661537721311</v>
      </c>
      <c r="N11" s="67">
        <v>0.21713092440274945</v>
      </c>
      <c r="O11" s="67">
        <v>1.0146211056300212</v>
      </c>
      <c r="P11" s="67">
        <v>0</v>
      </c>
    </row>
    <row r="12" spans="1:16" ht="19.5" customHeight="1">
      <c r="A12" s="86"/>
      <c r="B12" s="66" t="s">
        <v>21</v>
      </c>
      <c r="C12" s="65">
        <f>SUM(D12:P12)</f>
        <v>26784.950825</v>
      </c>
      <c r="D12" s="67">
        <v>18625.68084</v>
      </c>
      <c r="E12" s="67">
        <v>4633.800176000001</v>
      </c>
      <c r="F12" s="67">
        <v>191</v>
      </c>
      <c r="G12" s="67">
        <v>380.081775</v>
      </c>
      <c r="H12" s="67">
        <v>882.2371400000001</v>
      </c>
      <c r="I12" s="67">
        <v>1369.5852</v>
      </c>
      <c r="J12" s="66">
        <v>0</v>
      </c>
      <c r="K12" s="67">
        <v>90.1894</v>
      </c>
      <c r="L12" s="73">
        <v>0.014169999999999999</v>
      </c>
      <c r="M12" s="67">
        <v>57.772514</v>
      </c>
      <c r="N12" s="67">
        <v>16.37981</v>
      </c>
      <c r="O12" s="67">
        <v>538.2098</v>
      </c>
      <c r="P12" s="67">
        <v>0</v>
      </c>
    </row>
    <row r="13" spans="1:16" ht="19.5" customHeight="1">
      <c r="A13" s="86"/>
      <c r="B13" s="66" t="s">
        <v>22</v>
      </c>
      <c r="C13" s="65">
        <f aca="true" t="shared" si="0" ref="C13:C22">SUM(D13:P13)</f>
        <v>32777.66259099999</v>
      </c>
      <c r="D13" s="73">
        <v>6790.045645</v>
      </c>
      <c r="E13" s="73">
        <v>12597.175163</v>
      </c>
      <c r="F13" s="67">
        <v>1531.96</v>
      </c>
      <c r="G13" s="67">
        <v>2281.3203</v>
      </c>
      <c r="H13" s="67">
        <v>7447.125716</v>
      </c>
      <c r="I13" s="67">
        <v>1182.0121000000001</v>
      </c>
      <c r="J13" s="66">
        <v>0</v>
      </c>
      <c r="K13" s="67">
        <v>622.1128</v>
      </c>
      <c r="L13" s="73">
        <v>2.828</v>
      </c>
      <c r="M13" s="67">
        <v>207.478677</v>
      </c>
      <c r="N13" s="67">
        <v>115.60419000000002</v>
      </c>
      <c r="O13" s="67">
        <v>0</v>
      </c>
      <c r="P13" s="67">
        <v>0</v>
      </c>
    </row>
    <row r="14" spans="1:16" ht="19.5" customHeight="1">
      <c r="A14" s="86"/>
      <c r="B14" s="66" t="s">
        <v>23</v>
      </c>
      <c r="C14" s="65">
        <f t="shared" si="0"/>
        <v>0.06</v>
      </c>
      <c r="D14" s="34">
        <v>0</v>
      </c>
      <c r="E14" s="17">
        <v>0</v>
      </c>
      <c r="F14" s="34">
        <v>0.06</v>
      </c>
      <c r="G14" s="17">
        <v>0</v>
      </c>
      <c r="H14" s="17">
        <v>0</v>
      </c>
      <c r="I14" s="17">
        <v>0</v>
      </c>
      <c r="J14" s="66">
        <v>0</v>
      </c>
      <c r="K14" s="67">
        <v>0</v>
      </c>
      <c r="L14" s="73">
        <v>0</v>
      </c>
      <c r="M14" s="67">
        <v>0</v>
      </c>
      <c r="N14" s="73">
        <v>0</v>
      </c>
      <c r="O14" s="73">
        <v>0</v>
      </c>
      <c r="P14" s="73">
        <v>0</v>
      </c>
    </row>
    <row r="15" spans="1:16" ht="19.5" customHeight="1">
      <c r="A15" s="86"/>
      <c r="B15" s="66" t="s">
        <v>24</v>
      </c>
      <c r="C15" s="65">
        <f t="shared" si="0"/>
        <v>316.75171700000004</v>
      </c>
      <c r="D15" s="34">
        <v>0</v>
      </c>
      <c r="E15" s="17">
        <v>1.729701</v>
      </c>
      <c r="F15" s="34">
        <v>112.26</v>
      </c>
      <c r="G15" s="17">
        <v>0.082973</v>
      </c>
      <c r="H15" s="17">
        <v>176.321537</v>
      </c>
      <c r="I15" s="17">
        <v>16.35172</v>
      </c>
      <c r="J15" s="66">
        <v>0</v>
      </c>
      <c r="K15" s="67">
        <v>0</v>
      </c>
      <c r="L15" s="73">
        <v>0</v>
      </c>
      <c r="M15" s="67">
        <v>9.213561</v>
      </c>
      <c r="N15" s="67">
        <v>0.792225</v>
      </c>
      <c r="O15" s="67">
        <v>0</v>
      </c>
      <c r="P15" s="67">
        <v>0</v>
      </c>
    </row>
    <row r="16" spans="1:16" ht="19.5" customHeight="1">
      <c r="A16" s="86"/>
      <c r="B16" s="74" t="s">
        <v>25</v>
      </c>
      <c r="C16" s="65">
        <f t="shared" si="0"/>
        <v>6068.0472310000005</v>
      </c>
      <c r="D16" s="67">
        <v>1501.467651</v>
      </c>
      <c r="E16" s="17">
        <v>1376.496911</v>
      </c>
      <c r="F16" s="66">
        <v>313.65</v>
      </c>
      <c r="G16" s="67">
        <v>1441.88434</v>
      </c>
      <c r="H16" s="67">
        <v>1088.965425</v>
      </c>
      <c r="I16" s="67">
        <v>0</v>
      </c>
      <c r="J16" s="66">
        <v>0</v>
      </c>
      <c r="K16" s="67">
        <v>95.4758</v>
      </c>
      <c r="L16" s="73">
        <v>0.006</v>
      </c>
      <c r="M16" s="67">
        <v>88.22272099999999</v>
      </c>
      <c r="N16" s="67">
        <v>7.889678</v>
      </c>
      <c r="O16" s="67">
        <v>153.988705</v>
      </c>
      <c r="P16" s="67">
        <v>0</v>
      </c>
    </row>
    <row r="17" spans="1:16" ht="19.5" customHeight="1">
      <c r="A17" s="86"/>
      <c r="B17" s="74" t="s">
        <v>26</v>
      </c>
      <c r="C17" s="65">
        <f t="shared" si="0"/>
        <v>974.3590580000001</v>
      </c>
      <c r="D17" s="67">
        <v>582.187913</v>
      </c>
      <c r="E17" s="67">
        <v>53.289078</v>
      </c>
      <c r="F17" s="67">
        <v>0.22</v>
      </c>
      <c r="G17" s="67">
        <v>127.60918600000001</v>
      </c>
      <c r="H17" s="67">
        <v>110.61193499999999</v>
      </c>
      <c r="I17" s="67">
        <v>72.53110000000001</v>
      </c>
      <c r="J17" s="66">
        <v>0</v>
      </c>
      <c r="K17" s="67">
        <v>10.964071</v>
      </c>
      <c r="L17" s="73">
        <v>0</v>
      </c>
      <c r="M17" s="67">
        <v>15.042415</v>
      </c>
      <c r="N17" s="67">
        <v>1.7938599999999998</v>
      </c>
      <c r="O17" s="67">
        <v>0.1095</v>
      </c>
      <c r="P17" s="67">
        <v>0</v>
      </c>
    </row>
    <row r="18" spans="1:16" ht="19.5" customHeight="1">
      <c r="A18" s="86"/>
      <c r="B18" s="74" t="s">
        <v>27</v>
      </c>
      <c r="C18" s="65">
        <f t="shared" si="0"/>
        <v>106.741933</v>
      </c>
      <c r="D18" s="67">
        <v>22.723912</v>
      </c>
      <c r="E18" s="67">
        <v>39.480072</v>
      </c>
      <c r="F18" s="67">
        <v>32.09</v>
      </c>
      <c r="G18" s="67">
        <v>0</v>
      </c>
      <c r="H18" s="67">
        <v>0</v>
      </c>
      <c r="I18" s="67">
        <v>0</v>
      </c>
      <c r="J18" s="66">
        <v>0</v>
      </c>
      <c r="K18" s="67">
        <v>0.119</v>
      </c>
      <c r="L18" s="73">
        <v>0</v>
      </c>
      <c r="M18" s="67">
        <v>6.596</v>
      </c>
      <c r="N18" s="67">
        <v>5.7329490000000005</v>
      </c>
      <c r="O18" s="67">
        <v>0</v>
      </c>
      <c r="P18" s="67">
        <v>0</v>
      </c>
    </row>
    <row r="19" spans="1:16" ht="19.5" customHeight="1">
      <c r="A19" s="86"/>
      <c r="B19" s="74" t="s">
        <v>28</v>
      </c>
      <c r="C19" s="65">
        <f t="shared" si="0"/>
        <v>1221.8209209999995</v>
      </c>
      <c r="D19" s="17">
        <v>1015.277461</v>
      </c>
      <c r="E19" s="17">
        <v>109.629682</v>
      </c>
      <c r="F19" s="17">
        <v>19.74</v>
      </c>
      <c r="G19" s="17">
        <v>2.8616599999999996</v>
      </c>
      <c r="H19" s="17">
        <v>41.776332000000004</v>
      </c>
      <c r="I19" s="17">
        <v>23.0176</v>
      </c>
      <c r="J19" s="66">
        <v>0</v>
      </c>
      <c r="K19" s="67">
        <v>0.024</v>
      </c>
      <c r="L19" s="73">
        <v>0</v>
      </c>
      <c r="M19" s="67">
        <v>9.319286</v>
      </c>
      <c r="N19" s="67">
        <v>0</v>
      </c>
      <c r="O19" s="67">
        <v>0.1749</v>
      </c>
      <c r="P19" s="67">
        <v>0</v>
      </c>
    </row>
    <row r="20" spans="1:16" ht="19.5" customHeight="1">
      <c r="A20" s="86"/>
      <c r="B20" s="75" t="s">
        <v>29</v>
      </c>
      <c r="C20" s="65">
        <f t="shared" si="0"/>
        <v>29100.752645000004</v>
      </c>
      <c r="D20" s="76">
        <v>14072.696122000003</v>
      </c>
      <c r="E20" s="67">
        <v>6265.622213000001</v>
      </c>
      <c r="F20" s="67">
        <v>837.7895339999999</v>
      </c>
      <c r="G20" s="67">
        <v>1434.32911</v>
      </c>
      <c r="H20" s="67">
        <v>3048.666423</v>
      </c>
      <c r="I20" s="67">
        <v>2145.9961200000002</v>
      </c>
      <c r="J20" s="66">
        <v>0</v>
      </c>
      <c r="K20" s="67">
        <v>242.488871</v>
      </c>
      <c r="L20" s="73">
        <v>0</v>
      </c>
      <c r="M20" s="67">
        <v>286.607753</v>
      </c>
      <c r="N20" s="67">
        <v>74.073594</v>
      </c>
      <c r="O20" s="67">
        <v>692.482905</v>
      </c>
      <c r="P20" s="67">
        <v>0</v>
      </c>
    </row>
    <row r="21" spans="1:16" ht="19.5" customHeight="1">
      <c r="A21" s="86"/>
      <c r="B21" s="77" t="s">
        <v>30</v>
      </c>
      <c r="C21" s="65">
        <f t="shared" si="0"/>
        <v>10392.758873923916</v>
      </c>
      <c r="D21" s="76">
        <v>2314.5055570000013</v>
      </c>
      <c r="E21" s="67">
        <v>2515.063209</v>
      </c>
      <c r="F21" s="67">
        <v>297.6480349239138</v>
      </c>
      <c r="G21" s="81">
        <v>1269.8398700000005</v>
      </c>
      <c r="H21" s="81">
        <v>2673.0380010000003</v>
      </c>
      <c r="I21" s="67">
        <v>224.67080000000004</v>
      </c>
      <c r="J21" s="66">
        <v>0</v>
      </c>
      <c r="K21" s="67">
        <v>207.1305</v>
      </c>
      <c r="L21" s="73">
        <v>0</v>
      </c>
      <c r="M21" s="67">
        <v>190.315354</v>
      </c>
      <c r="N21" s="67">
        <v>47.047548</v>
      </c>
      <c r="O21" s="67">
        <v>653.5</v>
      </c>
      <c r="P21" s="67">
        <v>0</v>
      </c>
    </row>
    <row r="22" spans="1:16" ht="19.5" customHeight="1">
      <c r="A22" s="86"/>
      <c r="B22" s="75" t="s">
        <v>31</v>
      </c>
      <c r="C22" s="78">
        <f t="shared" si="0"/>
        <v>9819</v>
      </c>
      <c r="D22" s="34">
        <v>2484</v>
      </c>
      <c r="E22" s="34">
        <v>2526</v>
      </c>
      <c r="F22" s="34">
        <v>250</v>
      </c>
      <c r="G22" s="34">
        <v>579</v>
      </c>
      <c r="H22" s="34">
        <v>2631</v>
      </c>
      <c r="I22" s="34">
        <v>398</v>
      </c>
      <c r="J22" s="66">
        <v>0</v>
      </c>
      <c r="K22" s="66">
        <v>411</v>
      </c>
      <c r="L22" s="66">
        <v>0</v>
      </c>
      <c r="M22" s="66">
        <v>0</v>
      </c>
      <c r="N22" s="66">
        <v>78</v>
      </c>
      <c r="O22" s="66">
        <v>462</v>
      </c>
      <c r="P22" s="66">
        <v>0</v>
      </c>
    </row>
    <row r="23" spans="1:16" ht="19.5" customHeight="1">
      <c r="A23" s="86"/>
      <c r="B23" s="75" t="s">
        <v>32</v>
      </c>
      <c r="C23" s="52" t="s">
        <v>33</v>
      </c>
      <c r="D23" s="67">
        <v>588.2036594202898</v>
      </c>
      <c r="E23" s="67">
        <v>1191.6100119664936</v>
      </c>
      <c r="F23" s="67">
        <v>7499.05995824635</v>
      </c>
      <c r="G23" s="67">
        <v>6193.1308721934365</v>
      </c>
      <c r="H23" s="67">
        <v>386.5563186709458</v>
      </c>
      <c r="I23" s="67">
        <v>335.14</v>
      </c>
      <c r="J23" s="66">
        <v>0</v>
      </c>
      <c r="K23" s="67">
        <v>8169.986842105263</v>
      </c>
      <c r="L23" s="66" t="s">
        <v>143</v>
      </c>
      <c r="M23" s="67">
        <v>7542.373414634147</v>
      </c>
      <c r="N23" s="67">
        <v>1667</v>
      </c>
      <c r="O23" s="67">
        <v>1541.16</v>
      </c>
      <c r="P23" s="67">
        <v>0</v>
      </c>
    </row>
    <row r="24" spans="1:16" ht="19.5" customHeight="1">
      <c r="A24" s="86"/>
      <c r="B24" s="75" t="s">
        <v>34</v>
      </c>
      <c r="C24" s="52" t="s">
        <v>33</v>
      </c>
      <c r="D24" s="67">
        <v>3721.915985221675</v>
      </c>
      <c r="E24" s="67">
        <v>1420.213706185567</v>
      </c>
      <c r="F24" s="67">
        <v>8761.09687804878</v>
      </c>
      <c r="G24" s="67">
        <v>4186.599854057209</v>
      </c>
      <c r="H24" s="67">
        <v>2752.1355107526883</v>
      </c>
      <c r="I24" s="67">
        <v>1093.76</v>
      </c>
      <c r="J24" s="66">
        <v>0</v>
      </c>
      <c r="K24" s="67">
        <v>59</v>
      </c>
      <c r="L24" s="66" t="s">
        <v>143</v>
      </c>
      <c r="M24" s="67">
        <v>4650.185112781955</v>
      </c>
      <c r="N24" s="67">
        <v>2090</v>
      </c>
      <c r="O24" s="67">
        <v>4680</v>
      </c>
      <c r="P24" s="67">
        <v>0</v>
      </c>
    </row>
    <row r="25" spans="1:16" ht="19.5" customHeight="1">
      <c r="A25" s="86" t="s">
        <v>35</v>
      </c>
      <c r="B25" s="66" t="s">
        <v>20</v>
      </c>
      <c r="C25" s="65">
        <f>SUM(D25:P25)</f>
        <v>5271.712036999999</v>
      </c>
      <c r="D25" s="67">
        <v>4227.358147999999</v>
      </c>
      <c r="E25" s="67">
        <v>99.831496</v>
      </c>
      <c r="F25" s="66">
        <v>0</v>
      </c>
      <c r="G25" s="67">
        <v>41.772069</v>
      </c>
      <c r="H25" s="73">
        <v>0</v>
      </c>
      <c r="I25" s="67">
        <v>879.5508</v>
      </c>
      <c r="J25" s="66">
        <v>0</v>
      </c>
      <c r="K25" s="67">
        <v>20.604494</v>
      </c>
      <c r="L25" s="67">
        <v>1.00503</v>
      </c>
      <c r="M25" s="67">
        <v>0.7200000000000001</v>
      </c>
      <c r="N25" s="66">
        <v>0</v>
      </c>
      <c r="O25" s="66">
        <v>0</v>
      </c>
      <c r="P25" s="66">
        <v>0.87</v>
      </c>
    </row>
    <row r="26" spans="1:16" ht="19.5" customHeight="1">
      <c r="A26" s="86"/>
      <c r="B26" s="66" t="s">
        <v>16</v>
      </c>
      <c r="C26" s="65">
        <v>-20.81</v>
      </c>
      <c r="D26" s="67">
        <v>-25.70215794418805</v>
      </c>
      <c r="E26" s="67">
        <v>122.74003080383982</v>
      </c>
      <c r="F26" s="66">
        <v>0</v>
      </c>
      <c r="G26" s="67">
        <v>-74.13894281346664</v>
      </c>
      <c r="H26" s="67">
        <v>0</v>
      </c>
      <c r="I26" s="67">
        <v>22.166840959071674</v>
      </c>
      <c r="J26" s="66">
        <v>0</v>
      </c>
      <c r="K26" s="67">
        <v>-32.4163533021974</v>
      </c>
      <c r="L26" s="67">
        <v>-54.59592938680584</v>
      </c>
      <c r="M26" s="67">
        <v>-55.52766426351341</v>
      </c>
      <c r="N26" s="66">
        <v>-100</v>
      </c>
      <c r="O26" s="66">
        <v>0</v>
      </c>
      <c r="P26" s="66">
        <v>0</v>
      </c>
    </row>
    <row r="27" spans="1:16" ht="19.5" customHeight="1">
      <c r="A27" s="86"/>
      <c r="B27" s="66" t="s">
        <v>17</v>
      </c>
      <c r="C27" s="65">
        <v>2.71</v>
      </c>
      <c r="D27" s="67">
        <v>80.1894739001276</v>
      </c>
      <c r="E27" s="67">
        <v>1.8937205844955756</v>
      </c>
      <c r="F27" s="66">
        <v>0</v>
      </c>
      <c r="G27" s="67">
        <v>0.7923814636842617</v>
      </c>
      <c r="H27" s="73">
        <v>0</v>
      </c>
      <c r="I27" s="67">
        <v>16.684348345030823</v>
      </c>
      <c r="J27" s="66">
        <v>0</v>
      </c>
      <c r="K27" s="67">
        <v>0.3908501423329926</v>
      </c>
      <c r="L27" s="67">
        <v>0.01906458457795312</v>
      </c>
      <c r="M27" s="67">
        <v>0.01365780215130518</v>
      </c>
      <c r="N27" s="67">
        <v>0</v>
      </c>
      <c r="O27" s="67">
        <v>0</v>
      </c>
      <c r="P27" s="67">
        <v>0.016503177599493758</v>
      </c>
    </row>
    <row r="28" spans="1:16" ht="19.5" customHeight="1">
      <c r="A28" s="86"/>
      <c r="B28" s="66" t="s">
        <v>36</v>
      </c>
      <c r="C28" s="65">
        <f aca="true" t="shared" si="1" ref="C28:C36">SUM(D28:P28)</f>
        <v>413.50865699999997</v>
      </c>
      <c r="D28" s="67">
        <v>415.343678</v>
      </c>
      <c r="E28" s="67">
        <v>7.350239999999999</v>
      </c>
      <c r="F28" s="66">
        <v>0</v>
      </c>
      <c r="G28" s="67">
        <v>-10.617991</v>
      </c>
      <c r="H28" s="73">
        <v>0</v>
      </c>
      <c r="I28" s="66">
        <v>0</v>
      </c>
      <c r="J28" s="66">
        <v>0</v>
      </c>
      <c r="K28" s="67">
        <v>1.6434</v>
      </c>
      <c r="L28" s="67">
        <v>-0.21067000000000002</v>
      </c>
      <c r="M28" s="66">
        <v>0</v>
      </c>
      <c r="N28" s="66">
        <v>0</v>
      </c>
      <c r="O28" s="66">
        <v>0</v>
      </c>
      <c r="P28" s="66">
        <v>0</v>
      </c>
    </row>
    <row r="29" spans="1:16" ht="19.5" customHeight="1">
      <c r="A29" s="86"/>
      <c r="B29" s="66" t="s">
        <v>22</v>
      </c>
      <c r="C29" s="65">
        <f t="shared" si="1"/>
        <v>52.417277</v>
      </c>
      <c r="D29" s="67">
        <v>9.686677</v>
      </c>
      <c r="E29" s="67">
        <v>42.7306</v>
      </c>
      <c r="F29" s="66">
        <v>0</v>
      </c>
      <c r="G29" s="67">
        <v>0</v>
      </c>
      <c r="H29" s="73">
        <v>0</v>
      </c>
      <c r="I29" s="66">
        <v>0</v>
      </c>
      <c r="J29" s="66">
        <v>0</v>
      </c>
      <c r="K29" s="66">
        <v>0</v>
      </c>
      <c r="L29" s="67">
        <v>0</v>
      </c>
      <c r="M29" s="66">
        <v>0</v>
      </c>
      <c r="N29" s="66">
        <v>0</v>
      </c>
      <c r="O29" s="66">
        <v>0</v>
      </c>
      <c r="P29" s="66">
        <v>0</v>
      </c>
    </row>
    <row r="30" spans="1:16" ht="19.5" customHeight="1">
      <c r="A30" s="86"/>
      <c r="B30" s="66" t="s">
        <v>25</v>
      </c>
      <c r="C30" s="65">
        <f t="shared" si="1"/>
        <v>9.944305</v>
      </c>
      <c r="D30" s="67">
        <v>7.524075</v>
      </c>
      <c r="E30" s="67">
        <v>1.16025</v>
      </c>
      <c r="F30" s="66">
        <v>0</v>
      </c>
      <c r="G30" s="66">
        <v>0</v>
      </c>
      <c r="H30" s="73">
        <v>0</v>
      </c>
      <c r="I30" s="66">
        <v>0</v>
      </c>
      <c r="J30" s="66">
        <v>0</v>
      </c>
      <c r="K30" s="66">
        <v>0</v>
      </c>
      <c r="L30" s="67">
        <v>1.25998</v>
      </c>
      <c r="M30" s="66">
        <v>0</v>
      </c>
      <c r="N30" s="66">
        <v>0</v>
      </c>
      <c r="O30" s="66">
        <v>0</v>
      </c>
      <c r="P30" s="66">
        <v>0</v>
      </c>
    </row>
    <row r="31" spans="1:16" ht="19.5" customHeight="1">
      <c r="A31" s="86"/>
      <c r="B31" s="66" t="s">
        <v>26</v>
      </c>
      <c r="C31" s="65">
        <f t="shared" si="1"/>
        <v>3941.5742469999996</v>
      </c>
      <c r="D31" s="67">
        <v>3077.777502</v>
      </c>
      <c r="E31" s="67">
        <v>5.0327</v>
      </c>
      <c r="F31" s="66">
        <v>0</v>
      </c>
      <c r="G31" s="67">
        <v>15.036624</v>
      </c>
      <c r="H31" s="73">
        <v>0</v>
      </c>
      <c r="I31" s="67">
        <v>841.4986</v>
      </c>
      <c r="J31" s="66">
        <v>0</v>
      </c>
      <c r="K31" s="67">
        <v>2.066821</v>
      </c>
      <c r="L31" s="67">
        <v>0</v>
      </c>
      <c r="M31" s="67">
        <v>0.162</v>
      </c>
      <c r="N31" s="67">
        <v>0</v>
      </c>
      <c r="O31" s="67">
        <v>0</v>
      </c>
      <c r="P31" s="67">
        <v>0</v>
      </c>
    </row>
    <row r="32" spans="1:16" ht="19.5" customHeight="1">
      <c r="A32" s="86"/>
      <c r="B32" s="66" t="s">
        <v>27</v>
      </c>
      <c r="C32" s="65">
        <f t="shared" si="1"/>
        <v>0</v>
      </c>
      <c r="D32" s="66">
        <v>0</v>
      </c>
      <c r="E32" s="66">
        <v>0</v>
      </c>
      <c r="F32" s="66">
        <v>0</v>
      </c>
      <c r="G32" s="66">
        <v>0</v>
      </c>
      <c r="H32" s="73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</row>
    <row r="33" spans="1:16" ht="19.5" customHeight="1">
      <c r="A33" s="86"/>
      <c r="B33" s="66" t="s">
        <v>28</v>
      </c>
      <c r="C33" s="65">
        <f t="shared" si="1"/>
        <v>854.267551</v>
      </c>
      <c r="D33" s="67">
        <v>717.026216</v>
      </c>
      <c r="E33" s="67">
        <v>43.557706</v>
      </c>
      <c r="F33" s="66">
        <v>0</v>
      </c>
      <c r="G33" s="67">
        <v>37.353436</v>
      </c>
      <c r="H33" s="73">
        <v>0</v>
      </c>
      <c r="I33" s="67">
        <v>38.0522</v>
      </c>
      <c r="J33" s="66">
        <v>0</v>
      </c>
      <c r="K33" s="67">
        <v>16.894273</v>
      </c>
      <c r="L33" s="67">
        <v>-0.04427999999999996</v>
      </c>
      <c r="M33" s="67">
        <v>0.558</v>
      </c>
      <c r="N33" s="67">
        <v>0</v>
      </c>
      <c r="O33" s="67">
        <v>0</v>
      </c>
      <c r="P33" s="67">
        <v>0.87</v>
      </c>
    </row>
    <row r="34" spans="1:16" ht="19.5" customHeight="1">
      <c r="A34" s="86"/>
      <c r="B34" s="66" t="s">
        <v>37</v>
      </c>
      <c r="C34" s="65">
        <f t="shared" si="1"/>
        <v>772.488</v>
      </c>
      <c r="D34" s="66">
        <v>0</v>
      </c>
      <c r="E34" s="67">
        <v>772.488</v>
      </c>
      <c r="F34" s="66">
        <v>0</v>
      </c>
      <c r="G34" s="66">
        <v>0</v>
      </c>
      <c r="H34" s="73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/>
    </row>
    <row r="35" spans="1:16" ht="19.5" customHeight="1">
      <c r="A35" s="86"/>
      <c r="B35" s="74" t="s">
        <v>29</v>
      </c>
      <c r="C35" s="65">
        <f t="shared" si="1"/>
        <v>5163.18866</v>
      </c>
      <c r="D35" s="67">
        <v>4127.575251</v>
      </c>
      <c r="E35" s="67">
        <v>91.996096</v>
      </c>
      <c r="F35" s="66">
        <v>0</v>
      </c>
      <c r="G35" s="67">
        <v>41.772069</v>
      </c>
      <c r="H35" s="73">
        <v>0</v>
      </c>
      <c r="I35" s="67">
        <v>879.5508</v>
      </c>
      <c r="J35" s="66">
        <v>0</v>
      </c>
      <c r="K35" s="67">
        <v>20.604494</v>
      </c>
      <c r="L35" s="67">
        <v>0.09995000000000004</v>
      </c>
      <c r="M35" s="67">
        <v>0.72</v>
      </c>
      <c r="N35" s="66">
        <v>0</v>
      </c>
      <c r="O35" s="66">
        <v>0</v>
      </c>
      <c r="P35" s="66">
        <v>0.87</v>
      </c>
    </row>
    <row r="36" spans="1:16" ht="19.5" customHeight="1">
      <c r="A36" s="86" t="s">
        <v>38</v>
      </c>
      <c r="B36" s="66" t="s">
        <v>39</v>
      </c>
      <c r="C36" s="65">
        <f t="shared" si="1"/>
        <v>93277.42831500001</v>
      </c>
      <c r="D36" s="67">
        <v>6471.201178</v>
      </c>
      <c r="E36" s="67">
        <v>1747.322213</v>
      </c>
      <c r="F36" s="67">
        <v>233.6</v>
      </c>
      <c r="G36" s="67">
        <v>3390.0044399999997</v>
      </c>
      <c r="H36" s="67">
        <v>10651.164007</v>
      </c>
      <c r="I36" s="67">
        <v>12686.192200000001</v>
      </c>
      <c r="J36" s="67">
        <v>5982.65</v>
      </c>
      <c r="K36" s="67">
        <v>28715.310407999998</v>
      </c>
      <c r="L36" s="67">
        <v>5642.559047</v>
      </c>
      <c r="M36" s="67">
        <v>9372.328621999999</v>
      </c>
      <c r="N36" s="67">
        <v>7772.5</v>
      </c>
      <c r="O36" s="67">
        <v>211.6762</v>
      </c>
      <c r="P36" s="67">
        <v>400.92</v>
      </c>
    </row>
    <row r="37" spans="1:16" ht="19.5" customHeight="1">
      <c r="A37" s="86"/>
      <c r="B37" s="66" t="s">
        <v>16</v>
      </c>
      <c r="C37" s="65">
        <v>20.48</v>
      </c>
      <c r="D37" s="67">
        <v>-49.06400953385302</v>
      </c>
      <c r="E37" s="67">
        <v>-44.42889992574004</v>
      </c>
      <c r="F37" s="67">
        <v>-71.42332864395375</v>
      </c>
      <c r="G37" s="67">
        <v>-60.561517394975716</v>
      </c>
      <c r="H37" s="67">
        <v>175.30133506155084</v>
      </c>
      <c r="I37" s="67">
        <v>-21.674301948227438</v>
      </c>
      <c r="J37" s="67">
        <v>-60.45</v>
      </c>
      <c r="K37" s="67">
        <v>783.5722240639957</v>
      </c>
      <c r="L37" s="67">
        <v>245.87872643495578</v>
      </c>
      <c r="M37" s="67">
        <v>49.69089232586725</v>
      </c>
      <c r="N37" s="67">
        <v>149.12</v>
      </c>
      <c r="O37" s="67">
        <v>0</v>
      </c>
      <c r="P37" s="67">
        <v>0</v>
      </c>
    </row>
    <row r="38" spans="1:16" ht="19.5" customHeight="1">
      <c r="A38" s="86"/>
      <c r="B38" s="66" t="s">
        <v>17</v>
      </c>
      <c r="C38" s="65">
        <v>2.47</v>
      </c>
      <c r="D38" s="67">
        <v>6.937585324658185</v>
      </c>
      <c r="E38" s="67">
        <v>1.8732529879567998</v>
      </c>
      <c r="F38" s="67">
        <v>0.25043572085963545</v>
      </c>
      <c r="G38" s="67">
        <v>3.634324510482726</v>
      </c>
      <c r="H38" s="67">
        <v>11.418801096263904</v>
      </c>
      <c r="I38" s="67">
        <v>13.600495242169885</v>
      </c>
      <c r="J38" s="67">
        <v>6.413823910106584</v>
      </c>
      <c r="K38" s="67">
        <v>30.784843586197226</v>
      </c>
      <c r="L38" s="67">
        <v>6.049222356286398</v>
      </c>
      <c r="M38" s="67">
        <v>10.047799120650529</v>
      </c>
      <c r="N38" s="67">
        <v>8.332669693414028</v>
      </c>
      <c r="O38" s="67">
        <v>0.2269318567458406</v>
      </c>
      <c r="P38" s="67">
        <v>0.42981459420824086</v>
      </c>
    </row>
    <row r="39" spans="1:16" ht="19.5" customHeight="1">
      <c r="A39" s="86"/>
      <c r="B39" s="66" t="s">
        <v>18</v>
      </c>
      <c r="C39" s="65">
        <f>SUM(D39:P39)</f>
        <v>88635.057324</v>
      </c>
      <c r="D39" s="67">
        <v>6078.959148999999</v>
      </c>
      <c r="E39" s="67">
        <v>183.61445</v>
      </c>
      <c r="F39" s="67">
        <v>7.599824999999999</v>
      </c>
      <c r="G39" s="67">
        <v>2638.4349</v>
      </c>
      <c r="H39" s="67">
        <v>10188.31925</v>
      </c>
      <c r="I39" s="67">
        <v>12316.781500000001</v>
      </c>
      <c r="J39" s="67">
        <v>5739.8</v>
      </c>
      <c r="K39" s="67">
        <v>28356.700268</v>
      </c>
      <c r="L39" s="67">
        <v>5408.42816</v>
      </c>
      <c r="M39" s="67">
        <v>9331.323622</v>
      </c>
      <c r="N39" s="67">
        <v>7772.5</v>
      </c>
      <c r="O39" s="67">
        <v>211.6762</v>
      </c>
      <c r="P39" s="67">
        <v>400.92</v>
      </c>
    </row>
    <row r="40" spans="1:16" ht="19.5" customHeight="1">
      <c r="A40" s="86"/>
      <c r="B40" s="66" t="s">
        <v>40</v>
      </c>
      <c r="C40" s="65">
        <f>SUM(D40:P40)</f>
        <v>86016.270862</v>
      </c>
      <c r="D40" s="67">
        <v>5701.800064999999</v>
      </c>
      <c r="E40" s="67">
        <v>107.6645</v>
      </c>
      <c r="F40" s="67">
        <v>4.231025</v>
      </c>
      <c r="G40" s="67">
        <v>2350.3204</v>
      </c>
      <c r="H40" s="67">
        <v>10060.4</v>
      </c>
      <c r="I40" s="67">
        <v>12183.702000000001</v>
      </c>
      <c r="J40" s="67">
        <v>5526.63</v>
      </c>
      <c r="K40" s="67">
        <v>27572.2</v>
      </c>
      <c r="L40" s="67">
        <v>5263.1</v>
      </c>
      <c r="M40" s="67">
        <v>9290.122872</v>
      </c>
      <c r="N40" s="67">
        <v>7772.5</v>
      </c>
      <c r="O40" s="67">
        <v>7</v>
      </c>
      <c r="P40" s="67">
        <v>176.6</v>
      </c>
    </row>
    <row r="41" spans="1:16" ht="19.5" customHeight="1">
      <c r="A41" s="88" t="s">
        <v>41</v>
      </c>
      <c r="B41" s="66" t="s">
        <v>20</v>
      </c>
      <c r="C41" s="65">
        <f>SUM(D41:P41)</f>
        <v>385.212702</v>
      </c>
      <c r="D41" s="73">
        <v>0</v>
      </c>
      <c r="E41" s="67">
        <v>1.3392</v>
      </c>
      <c r="F41" s="67">
        <v>382.14</v>
      </c>
      <c r="G41" s="73">
        <v>0</v>
      </c>
      <c r="H41" s="67">
        <v>0.49685200000000007</v>
      </c>
      <c r="I41" s="73">
        <v>0</v>
      </c>
      <c r="J41" s="73">
        <v>0</v>
      </c>
      <c r="K41" s="73">
        <v>0</v>
      </c>
      <c r="L41" s="67">
        <v>0.9414499999999999</v>
      </c>
      <c r="M41" s="67">
        <v>0.2952</v>
      </c>
      <c r="N41" s="73">
        <v>0</v>
      </c>
      <c r="O41" s="73">
        <v>0</v>
      </c>
      <c r="P41" s="73">
        <v>0</v>
      </c>
    </row>
    <row r="42" spans="1:16" ht="19.5" customHeight="1">
      <c r="A42" s="89"/>
      <c r="B42" s="66" t="s">
        <v>16</v>
      </c>
      <c r="C42" s="52" t="s">
        <v>33</v>
      </c>
      <c r="D42" s="73">
        <v>0</v>
      </c>
      <c r="E42" s="67">
        <v>21.96721311475409</v>
      </c>
      <c r="F42" s="67">
        <v>26.97790330619705</v>
      </c>
      <c r="G42" s="73">
        <v>0</v>
      </c>
      <c r="H42" s="67">
        <v>44.445478120312146</v>
      </c>
      <c r="I42" s="73">
        <v>0</v>
      </c>
      <c r="J42" s="73">
        <v>0</v>
      </c>
      <c r="K42" s="73">
        <v>0</v>
      </c>
      <c r="L42" s="67">
        <v>524.3037135278515</v>
      </c>
      <c r="M42" s="67">
        <v>30.990415335463272</v>
      </c>
      <c r="N42" s="73">
        <v>0</v>
      </c>
      <c r="O42" s="73">
        <v>0</v>
      </c>
      <c r="P42" s="73">
        <v>0</v>
      </c>
    </row>
    <row r="43" spans="1:16" ht="19.5" customHeight="1">
      <c r="A43" s="90"/>
      <c r="B43" s="66" t="s">
        <v>17</v>
      </c>
      <c r="C43" s="65">
        <v>0.71</v>
      </c>
      <c r="D43" s="73">
        <v>0</v>
      </c>
      <c r="E43" s="67">
        <v>0.34765208754720656</v>
      </c>
      <c r="F43" s="67">
        <v>99.20233627187092</v>
      </c>
      <c r="G43" s="73">
        <v>0</v>
      </c>
      <c r="H43" s="67">
        <v>0.12898120893220186</v>
      </c>
      <c r="I43" s="73">
        <v>0</v>
      </c>
      <c r="J43" s="73">
        <v>0</v>
      </c>
      <c r="K43" s="73">
        <v>0</v>
      </c>
      <c r="L43" s="67">
        <v>0.2443974446097055</v>
      </c>
      <c r="M43" s="67">
        <v>0.07663298703997566</v>
      </c>
      <c r="N43" s="73">
        <v>0</v>
      </c>
      <c r="O43" s="73">
        <v>0</v>
      </c>
      <c r="P43" s="73">
        <v>0</v>
      </c>
    </row>
    <row r="44" spans="1:16" ht="19.5" customHeight="1">
      <c r="A44" s="91" t="s">
        <v>42</v>
      </c>
      <c r="B44" s="66" t="s">
        <v>20</v>
      </c>
      <c r="C44" s="65">
        <f>SUM(D44:P44)</f>
        <v>822.8765089999991</v>
      </c>
      <c r="D44" s="73">
        <v>-9.094947017729282E-13</v>
      </c>
      <c r="E44" s="67">
        <v>820.418339</v>
      </c>
      <c r="F44" s="73">
        <v>0</v>
      </c>
      <c r="G44" s="73">
        <v>0</v>
      </c>
      <c r="H44" s="67">
        <v>0.038</v>
      </c>
      <c r="I44" s="73">
        <v>0</v>
      </c>
      <c r="J44" s="73">
        <v>0</v>
      </c>
      <c r="K44" s="73">
        <v>2.1375</v>
      </c>
      <c r="L44" s="73">
        <v>0.28267</v>
      </c>
      <c r="M44" s="73">
        <v>0</v>
      </c>
      <c r="N44" s="73">
        <v>0</v>
      </c>
      <c r="O44" s="73">
        <v>0</v>
      </c>
      <c r="P44" s="73">
        <v>0</v>
      </c>
    </row>
    <row r="45" spans="1:16" ht="19.5" customHeight="1">
      <c r="A45" s="91"/>
      <c r="B45" s="66" t="s">
        <v>16</v>
      </c>
      <c r="C45" s="52" t="s">
        <v>33</v>
      </c>
      <c r="D45" s="73">
        <v>0</v>
      </c>
      <c r="E45" s="67">
        <v>46.245647444278944</v>
      </c>
      <c r="F45" s="73">
        <v>0</v>
      </c>
      <c r="G45" s="73">
        <v>0</v>
      </c>
      <c r="H45" s="67">
        <v>155.80612588354086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</row>
    <row r="46" spans="1:16" ht="19.5" customHeight="1">
      <c r="A46" s="91"/>
      <c r="B46" s="66" t="s">
        <v>17</v>
      </c>
      <c r="C46" s="65">
        <v>1.39</v>
      </c>
      <c r="D46" s="73">
        <v>-1.105262687445279E-13</v>
      </c>
      <c r="E46" s="67">
        <v>99.70127109315753</v>
      </c>
      <c r="F46" s="73">
        <v>0</v>
      </c>
      <c r="G46" s="73">
        <v>0</v>
      </c>
      <c r="H46" s="67">
        <v>0.004617946871053533</v>
      </c>
      <c r="I46" s="73">
        <v>0</v>
      </c>
      <c r="J46" s="73">
        <v>0</v>
      </c>
      <c r="K46" s="73">
        <v>0.2597595114967612</v>
      </c>
      <c r="L46" s="73">
        <v>0.03435144847475531</v>
      </c>
      <c r="M46" s="73">
        <v>0</v>
      </c>
      <c r="N46" s="73">
        <v>0</v>
      </c>
      <c r="O46" s="73">
        <v>0</v>
      </c>
      <c r="P46" s="73">
        <v>0</v>
      </c>
    </row>
    <row r="47" spans="1:16" ht="19.5" customHeight="1">
      <c r="A47" s="88" t="s">
        <v>43</v>
      </c>
      <c r="B47" s="66" t="s">
        <v>20</v>
      </c>
      <c r="C47" s="65">
        <f>SUM(D47:P47)</f>
        <v>4.486277</v>
      </c>
      <c r="D47" s="73">
        <v>0</v>
      </c>
      <c r="E47" s="73">
        <v>0</v>
      </c>
      <c r="F47" s="73">
        <v>0</v>
      </c>
      <c r="G47" s="73">
        <v>0</v>
      </c>
      <c r="H47" s="67">
        <v>4.486277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</row>
    <row r="48" spans="1:16" ht="19.5" customHeight="1">
      <c r="A48" s="89"/>
      <c r="B48" s="66" t="s">
        <v>16</v>
      </c>
      <c r="C48" s="52" t="s">
        <v>33</v>
      </c>
      <c r="D48" s="73">
        <v>0</v>
      </c>
      <c r="E48" s="73">
        <v>0</v>
      </c>
      <c r="F48" s="73">
        <v>0</v>
      </c>
      <c r="G48" s="73">
        <v>0</v>
      </c>
      <c r="H48" s="67">
        <v>19.929623889062054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</row>
    <row r="49" spans="1:16" ht="19.5" customHeight="1">
      <c r="A49" s="90"/>
      <c r="B49" s="66" t="s">
        <v>17</v>
      </c>
      <c r="C49" s="65">
        <v>0</v>
      </c>
      <c r="D49" s="73">
        <v>0</v>
      </c>
      <c r="E49" s="73">
        <v>0</v>
      </c>
      <c r="F49" s="73">
        <v>0</v>
      </c>
      <c r="G49" s="73">
        <v>0</v>
      </c>
      <c r="H49" s="67">
        <v>100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</row>
    <row r="50" spans="1:16" ht="19.5" customHeight="1">
      <c r="A50" s="92" t="s">
        <v>44</v>
      </c>
      <c r="B50" s="66" t="s">
        <v>45</v>
      </c>
      <c r="C50" s="65">
        <f>SUM(D50:P50)</f>
        <v>36763.823408</v>
      </c>
      <c r="D50" s="67">
        <v>15904.270827999999</v>
      </c>
      <c r="E50" s="67">
        <v>2601.1735830000002</v>
      </c>
      <c r="F50" s="67">
        <v>1653.6399999999999</v>
      </c>
      <c r="G50" s="67">
        <v>3016.653213</v>
      </c>
      <c r="H50" s="67">
        <v>4035.131654</v>
      </c>
      <c r="I50" s="67">
        <v>4691.37</v>
      </c>
      <c r="J50" s="66">
        <v>2652.3199999999997</v>
      </c>
      <c r="K50" s="67">
        <v>1796.5628060000001</v>
      </c>
      <c r="L50" s="67">
        <v>199.619733</v>
      </c>
      <c r="M50" s="67">
        <v>39.450345</v>
      </c>
      <c r="N50" s="67">
        <v>15.079486</v>
      </c>
      <c r="O50" s="67">
        <v>154.78176000000002</v>
      </c>
      <c r="P50" s="67">
        <v>3.77</v>
      </c>
    </row>
    <row r="51" spans="1:16" ht="19.5" customHeight="1">
      <c r="A51" s="93"/>
      <c r="B51" s="66" t="s">
        <v>16</v>
      </c>
      <c r="C51" s="65">
        <v>71.55</v>
      </c>
      <c r="D51" s="67">
        <v>58.08</v>
      </c>
      <c r="E51" s="67">
        <v>3.9209122775629934</v>
      </c>
      <c r="F51" s="67">
        <v>331.97408636138033</v>
      </c>
      <c r="G51" s="67">
        <v>251.02745369682964</v>
      </c>
      <c r="H51" s="67">
        <v>17.3115359946695</v>
      </c>
      <c r="I51" s="67">
        <v>20.121818651969743</v>
      </c>
      <c r="J51" s="66">
        <v>2890.48</v>
      </c>
      <c r="K51" s="67">
        <v>701.381308260704</v>
      </c>
      <c r="L51" s="67">
        <v>108.98485205371759</v>
      </c>
      <c r="M51" s="67">
        <v>-34.99861792946852</v>
      </c>
      <c r="N51" s="67">
        <v>1393.07</v>
      </c>
      <c r="O51" s="67">
        <v>0</v>
      </c>
      <c r="P51" s="67">
        <v>0</v>
      </c>
    </row>
    <row r="52" spans="1:16" ht="19.5" customHeight="1">
      <c r="A52" s="94"/>
      <c r="B52" s="66" t="s">
        <v>46</v>
      </c>
      <c r="C52" s="78">
        <f aca="true" t="shared" si="2" ref="C52:C57">SUM(D52:P52)</f>
        <v>98710</v>
      </c>
      <c r="D52" s="73">
        <v>42959</v>
      </c>
      <c r="E52" s="73">
        <v>14298</v>
      </c>
      <c r="F52" s="73">
        <v>659</v>
      </c>
      <c r="G52" s="73">
        <v>7950</v>
      </c>
      <c r="H52" s="73">
        <v>26202</v>
      </c>
      <c r="I52" s="73">
        <v>2887</v>
      </c>
      <c r="J52" s="73">
        <v>1187</v>
      </c>
      <c r="K52" s="73">
        <v>1669</v>
      </c>
      <c r="L52" s="73">
        <v>782</v>
      </c>
      <c r="M52" s="73">
        <v>102</v>
      </c>
      <c r="N52" s="73">
        <v>6</v>
      </c>
      <c r="O52" s="73">
        <v>4</v>
      </c>
      <c r="P52" s="73">
        <v>5</v>
      </c>
    </row>
    <row r="53" spans="1:16" ht="19.5" customHeight="1">
      <c r="A53" s="75" t="s">
        <v>47</v>
      </c>
      <c r="B53" s="66" t="s">
        <v>45</v>
      </c>
      <c r="C53" s="65">
        <f t="shared" si="2"/>
        <v>2653.2150039999997</v>
      </c>
      <c r="D53" s="67">
        <v>2167.478814</v>
      </c>
      <c r="E53" s="67">
        <v>270.512989</v>
      </c>
      <c r="F53" s="67">
        <v>1.72</v>
      </c>
      <c r="G53" s="67">
        <v>88.216414</v>
      </c>
      <c r="H53" s="67">
        <v>32.992008</v>
      </c>
      <c r="I53" s="67">
        <v>69.17</v>
      </c>
      <c r="J53" s="66">
        <v>0</v>
      </c>
      <c r="K53" s="67">
        <v>2.437489</v>
      </c>
      <c r="L53" s="67">
        <v>0</v>
      </c>
      <c r="M53" s="67">
        <v>20.088037</v>
      </c>
      <c r="N53" s="67">
        <v>0.5992529999999999</v>
      </c>
      <c r="O53" s="67">
        <v>0</v>
      </c>
      <c r="P53" s="67">
        <v>0</v>
      </c>
    </row>
    <row r="54" spans="1:16" ht="19.5" customHeight="1">
      <c r="A54" s="75" t="s">
        <v>48</v>
      </c>
      <c r="B54" s="66" t="s">
        <v>45</v>
      </c>
      <c r="C54" s="65">
        <f t="shared" si="2"/>
        <v>1777.477811</v>
      </c>
      <c r="D54" s="67">
        <v>709.4635910000001</v>
      </c>
      <c r="E54" s="67">
        <v>212.711596</v>
      </c>
      <c r="F54" s="67">
        <v>162.25</v>
      </c>
      <c r="G54" s="67">
        <v>169.150942</v>
      </c>
      <c r="H54" s="67">
        <v>248.86233399999998</v>
      </c>
      <c r="I54" s="67">
        <v>192.25</v>
      </c>
      <c r="J54" s="67">
        <v>27.95</v>
      </c>
      <c r="K54" s="67">
        <v>27.257040000000003</v>
      </c>
      <c r="L54" s="67">
        <v>0</v>
      </c>
      <c r="M54" s="67">
        <v>19.362308</v>
      </c>
      <c r="N54" s="66">
        <v>5</v>
      </c>
      <c r="O54" s="66">
        <v>0</v>
      </c>
      <c r="P54" s="66">
        <v>3.22</v>
      </c>
    </row>
    <row r="55" spans="1:16" ht="19.5" customHeight="1">
      <c r="A55" s="74" t="s">
        <v>49</v>
      </c>
      <c r="B55" s="66" t="s">
        <v>45</v>
      </c>
      <c r="C55" s="65">
        <f t="shared" si="2"/>
        <v>27313.679808</v>
      </c>
      <c r="D55" s="67">
        <v>11643.599094</v>
      </c>
      <c r="E55" s="67">
        <v>1141.5201240000001</v>
      </c>
      <c r="F55" s="67">
        <v>1484.36</v>
      </c>
      <c r="G55" s="67">
        <v>2132.020755</v>
      </c>
      <c r="H55" s="67">
        <v>2093.7415579999997</v>
      </c>
      <c r="I55" s="67">
        <v>4429.95</v>
      </c>
      <c r="J55" s="66">
        <v>2621.62</v>
      </c>
      <c r="K55" s="67">
        <v>1766.868277</v>
      </c>
      <c r="L55" s="67">
        <v>0</v>
      </c>
      <c r="M55" s="67">
        <v>0</v>
      </c>
      <c r="N55" s="66">
        <v>0</v>
      </c>
      <c r="O55" s="66">
        <v>0</v>
      </c>
      <c r="P55" s="66">
        <v>0</v>
      </c>
    </row>
    <row r="56" spans="1:16" ht="19.5" customHeight="1">
      <c r="A56" s="66" t="s">
        <v>50</v>
      </c>
      <c r="B56" s="66" t="s">
        <v>45</v>
      </c>
      <c r="C56" s="65">
        <f t="shared" si="2"/>
        <v>5019.450785</v>
      </c>
      <c r="D56" s="67">
        <v>1383.729329</v>
      </c>
      <c r="E56" s="67">
        <v>976.4288740000001</v>
      </c>
      <c r="F56" s="67">
        <v>5.31</v>
      </c>
      <c r="G56" s="67">
        <v>627.265102</v>
      </c>
      <c r="H56" s="67">
        <v>1659.535754</v>
      </c>
      <c r="I56" s="67">
        <v>0</v>
      </c>
      <c r="J56" s="66">
        <v>2.75</v>
      </c>
      <c r="K56" s="73">
        <v>0</v>
      </c>
      <c r="L56" s="67">
        <v>199.619733</v>
      </c>
      <c r="M56" s="73">
        <v>0</v>
      </c>
      <c r="N56" s="67">
        <v>9.480233</v>
      </c>
      <c r="O56" s="67">
        <v>154.78176000000002</v>
      </c>
      <c r="P56" s="67">
        <v>0.55</v>
      </c>
    </row>
    <row r="57" spans="1:16" ht="19.5" customHeight="1">
      <c r="A57" s="88" t="s">
        <v>51</v>
      </c>
      <c r="B57" s="66" t="s">
        <v>45</v>
      </c>
      <c r="C57" s="65">
        <f t="shared" si="2"/>
        <v>58522.207706</v>
      </c>
      <c r="D57" s="67">
        <v>6702.273514</v>
      </c>
      <c r="E57" s="67">
        <v>4556.534215</v>
      </c>
      <c r="F57" s="67">
        <v>1000.23</v>
      </c>
      <c r="G57" s="67">
        <v>5692.899409000001</v>
      </c>
      <c r="H57" s="67">
        <v>2681.700705</v>
      </c>
      <c r="I57" s="67">
        <v>13469.84</v>
      </c>
      <c r="J57" s="67">
        <v>13932.57</v>
      </c>
      <c r="K57" s="67">
        <v>1188.808762</v>
      </c>
      <c r="L57" s="67">
        <v>3743.382892</v>
      </c>
      <c r="M57" s="67">
        <v>2809.4218</v>
      </c>
      <c r="N57" s="67">
        <v>2696.613354</v>
      </c>
      <c r="O57" s="67">
        <v>0.723055</v>
      </c>
      <c r="P57" s="67">
        <v>47.21</v>
      </c>
    </row>
    <row r="58" spans="1:16" ht="19.5" customHeight="1">
      <c r="A58" s="89"/>
      <c r="B58" s="66" t="s">
        <v>16</v>
      </c>
      <c r="C58" s="65">
        <v>17.75</v>
      </c>
      <c r="D58" s="67">
        <v>-27.73</v>
      </c>
      <c r="E58" s="67">
        <v>-51.05001486255525</v>
      </c>
      <c r="F58" s="67">
        <v>-59.31080212511491</v>
      </c>
      <c r="G58" s="67">
        <v>-46.331692063749664</v>
      </c>
      <c r="H58" s="67">
        <v>109.13547164425128</v>
      </c>
      <c r="I58" s="67">
        <v>317.4831886635138</v>
      </c>
      <c r="J58" s="67">
        <v>90.66</v>
      </c>
      <c r="K58" s="67">
        <v>95.98899573423401</v>
      </c>
      <c r="L58" s="67">
        <v>129.4096135244504</v>
      </c>
      <c r="M58" s="67">
        <v>-23.60509683347296</v>
      </c>
      <c r="N58" s="67">
        <v>739.6</v>
      </c>
      <c r="O58" s="67">
        <v>0</v>
      </c>
      <c r="P58" s="67">
        <v>0</v>
      </c>
    </row>
    <row r="59" spans="1:16" ht="19.5" customHeight="1">
      <c r="A59" s="90"/>
      <c r="B59" s="66" t="s">
        <v>46</v>
      </c>
      <c r="C59" s="78">
        <f>SUM(D59:P59)</f>
        <v>48061</v>
      </c>
      <c r="D59" s="73">
        <v>30962</v>
      </c>
      <c r="E59" s="73">
        <v>3145</v>
      </c>
      <c r="F59" s="73">
        <v>925</v>
      </c>
      <c r="G59" s="73">
        <v>3987</v>
      </c>
      <c r="H59" s="73">
        <v>2742</v>
      </c>
      <c r="I59" s="73">
        <v>2625</v>
      </c>
      <c r="J59" s="73">
        <v>2263</v>
      </c>
      <c r="K59" s="73">
        <v>269</v>
      </c>
      <c r="L59" s="73">
        <v>471</v>
      </c>
      <c r="M59" s="73">
        <v>340</v>
      </c>
      <c r="N59" s="73">
        <v>315</v>
      </c>
      <c r="O59" s="73">
        <v>6</v>
      </c>
      <c r="P59" s="73">
        <v>11</v>
      </c>
    </row>
    <row r="60" spans="1:16" ht="50.25" customHeight="1">
      <c r="A60" s="85" t="s">
        <v>144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0"/>
      <c r="P60" s="80"/>
    </row>
    <row r="62" ht="15" customHeight="1"/>
    <row r="66" ht="15" customHeight="1"/>
    <row r="70" ht="15" customHeight="1"/>
    <row r="74" ht="15" customHeight="1"/>
  </sheetData>
  <sheetProtection/>
  <mergeCells count="13">
    <mergeCell ref="A47:A49"/>
    <mergeCell ref="A50:A52"/>
    <mergeCell ref="A57:A59"/>
    <mergeCell ref="A1:M1"/>
    <mergeCell ref="A2:K2"/>
    <mergeCell ref="A3:B3"/>
    <mergeCell ref="A60:N60"/>
    <mergeCell ref="A4:A8"/>
    <mergeCell ref="A9:A24"/>
    <mergeCell ref="A25:A35"/>
    <mergeCell ref="A36:A40"/>
    <mergeCell ref="A41:A43"/>
    <mergeCell ref="A44:A46"/>
  </mergeCells>
  <printOptions/>
  <pageMargins left="0.538888888888889" right="0.196527777777778" top="0.55" bottom="0.511805555555556" header="0.393055555555556" footer="0.511805555555556"/>
  <pageSetup horizontalDpi="600" verticalDpi="600" orientation="landscape" paperSize="9" scale="85" r:id="rId1"/>
  <headerFooter>
    <oddFooter>&amp;C&amp;A&amp;R第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119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1" sqref="Q11"/>
    </sheetView>
  </sheetViews>
  <sheetFormatPr defaultColWidth="9.00390625" defaultRowHeight="14.25"/>
  <cols>
    <col min="1" max="1" width="3.875" style="0" customWidth="1"/>
    <col min="2" max="2" width="3.00390625" style="0" customWidth="1"/>
    <col min="3" max="3" width="5.25390625" style="0" customWidth="1"/>
    <col min="4" max="4" width="11.75390625" style="48" customWidth="1"/>
    <col min="5" max="7" width="10.625" style="0" customWidth="1"/>
    <col min="8" max="8" width="9.75390625" style="0" customWidth="1"/>
    <col min="9" max="9" width="10.25390625" style="0" customWidth="1"/>
    <col min="10" max="10" width="9.50390625" style="0" customWidth="1"/>
    <col min="11" max="13" width="9.00390625" style="0" customWidth="1"/>
  </cols>
  <sheetData>
    <row r="1" spans="1:13" ht="45" customHeight="1">
      <c r="A1" s="95" t="s">
        <v>141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2" ht="21" customHeight="1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56"/>
    </row>
    <row r="3" spans="1:13" s="47" customFormat="1" ht="18" customHeight="1">
      <c r="A3" s="97" t="s">
        <v>53</v>
      </c>
      <c r="B3" s="98"/>
      <c r="C3" s="98"/>
      <c r="D3" s="99"/>
      <c r="E3" s="14" t="s">
        <v>2</v>
      </c>
      <c r="F3" s="14" t="s">
        <v>54</v>
      </c>
      <c r="G3" s="14" t="s">
        <v>55</v>
      </c>
      <c r="H3" s="14" t="s">
        <v>56</v>
      </c>
      <c r="I3" s="14" t="s">
        <v>57</v>
      </c>
      <c r="J3" s="14" t="s">
        <v>58</v>
      </c>
      <c r="K3" s="14" t="s">
        <v>59</v>
      </c>
      <c r="L3" s="14" t="s">
        <v>60</v>
      </c>
      <c r="M3" s="14" t="s">
        <v>61</v>
      </c>
    </row>
    <row r="4" spans="1:13" ht="18" customHeight="1">
      <c r="A4" s="112" t="s">
        <v>62</v>
      </c>
      <c r="B4" s="113"/>
      <c r="C4" s="114"/>
      <c r="D4" s="49" t="s">
        <v>63</v>
      </c>
      <c r="E4" s="50">
        <f aca="true" t="shared" si="0" ref="E4:E10">SUM(F4:M4)</f>
        <v>105664.60891202999</v>
      </c>
      <c r="F4" s="50">
        <v>46494.99973664</v>
      </c>
      <c r="G4" s="51">
        <v>22345.159386859996</v>
      </c>
      <c r="H4" s="50">
        <v>13579.47914161</v>
      </c>
      <c r="I4" s="50">
        <v>5063.43310568</v>
      </c>
      <c r="J4" s="50">
        <v>12670.07245759</v>
      </c>
      <c r="K4" s="50">
        <v>2801.96737691</v>
      </c>
      <c r="L4" s="50">
        <v>103.96292374</v>
      </c>
      <c r="M4" s="50">
        <v>2605.534783</v>
      </c>
    </row>
    <row r="5" spans="1:13" ht="18" customHeight="1">
      <c r="A5" s="115"/>
      <c r="B5" s="116"/>
      <c r="C5" s="117"/>
      <c r="D5" s="49" t="s">
        <v>64</v>
      </c>
      <c r="E5" s="50">
        <f t="shared" si="0"/>
        <v>34600.367828</v>
      </c>
      <c r="F5" s="50">
        <v>17013.638549</v>
      </c>
      <c r="G5" s="50">
        <v>5862.401416000001</v>
      </c>
      <c r="H5" s="50">
        <v>3865.4684110000003</v>
      </c>
      <c r="I5" s="50">
        <v>1457.703314</v>
      </c>
      <c r="J5" s="50">
        <v>3871.465025</v>
      </c>
      <c r="K5" s="50">
        <v>1322.937245</v>
      </c>
      <c r="L5" s="50">
        <v>66.730134</v>
      </c>
      <c r="M5" s="50">
        <v>1140.0237339999999</v>
      </c>
    </row>
    <row r="6" spans="1:13" ht="18" customHeight="1">
      <c r="A6" s="115"/>
      <c r="B6" s="116"/>
      <c r="C6" s="117"/>
      <c r="D6" s="49" t="s">
        <v>16</v>
      </c>
      <c r="E6" s="50">
        <v>23.33</v>
      </c>
      <c r="F6" s="50">
        <v>27.406042996759112</v>
      </c>
      <c r="G6" s="50">
        <v>3.2377015935345588</v>
      </c>
      <c r="H6" s="50">
        <v>0.6377687912114016</v>
      </c>
      <c r="I6" s="50">
        <v>76.25686027364024</v>
      </c>
      <c r="J6" s="50">
        <v>10.703237553508105</v>
      </c>
      <c r="K6" s="50">
        <v>55.8915763121</v>
      </c>
      <c r="L6" s="50">
        <v>702.6719672821317</v>
      </c>
      <c r="M6" s="50" t="s">
        <v>139</v>
      </c>
    </row>
    <row r="7" spans="1:13" ht="18" customHeight="1">
      <c r="A7" s="118"/>
      <c r="B7" s="119"/>
      <c r="C7" s="120"/>
      <c r="D7" s="49" t="s">
        <v>17</v>
      </c>
      <c r="E7" s="50">
        <v>2.150018096523593</v>
      </c>
      <c r="F7" s="50">
        <v>49.17184300922918</v>
      </c>
      <c r="G7" s="51">
        <v>16.943176572984033</v>
      </c>
      <c r="H7" s="50">
        <v>11.171755254786362</v>
      </c>
      <c r="I7" s="50">
        <v>4.21297057085147</v>
      </c>
      <c r="J7" s="50">
        <v>11.189086324877321</v>
      </c>
      <c r="K7" s="50">
        <v>3.8234774022530083</v>
      </c>
      <c r="L7" s="50">
        <v>0.19285960869467783</v>
      </c>
      <c r="M7" s="50">
        <v>3.294831256323949</v>
      </c>
    </row>
    <row r="8" spans="1:13" ht="18" customHeight="1">
      <c r="A8" s="103" t="s">
        <v>65</v>
      </c>
      <c r="B8" s="104"/>
      <c r="C8" s="105"/>
      <c r="D8" s="49" t="s">
        <v>63</v>
      </c>
      <c r="E8" s="50">
        <f t="shared" si="0"/>
        <v>1358.69121579</v>
      </c>
      <c r="F8" s="50">
        <v>617.5293451900001</v>
      </c>
      <c r="G8" s="50">
        <v>588.4490457899999</v>
      </c>
      <c r="H8" s="50">
        <v>61.173145399999996</v>
      </c>
      <c r="I8" s="50">
        <v>9.889</v>
      </c>
      <c r="J8" s="50">
        <v>40.42745365</v>
      </c>
      <c r="K8" s="50">
        <v>32.78303757</v>
      </c>
      <c r="L8" s="50">
        <v>0</v>
      </c>
      <c r="M8" s="50">
        <v>8.440188189999999</v>
      </c>
    </row>
    <row r="9" spans="1:14" ht="18" customHeight="1">
      <c r="A9" s="106"/>
      <c r="B9" s="107"/>
      <c r="C9" s="108"/>
      <c r="D9" s="49" t="s">
        <v>66</v>
      </c>
      <c r="E9" s="51">
        <f t="shared" si="0"/>
        <v>337</v>
      </c>
      <c r="F9" s="51">
        <v>39</v>
      </c>
      <c r="G9" s="51">
        <v>272</v>
      </c>
      <c r="H9" s="51">
        <v>10</v>
      </c>
      <c r="I9" s="51">
        <v>3</v>
      </c>
      <c r="J9" s="51">
        <v>8</v>
      </c>
      <c r="K9" s="51">
        <v>3</v>
      </c>
      <c r="L9" s="51">
        <v>0</v>
      </c>
      <c r="M9" s="51">
        <v>2</v>
      </c>
      <c r="N9" s="11"/>
    </row>
    <row r="10" spans="1:13" ht="18" customHeight="1">
      <c r="A10" s="106"/>
      <c r="B10" s="107"/>
      <c r="C10" s="108"/>
      <c r="D10" s="49" t="s">
        <v>64</v>
      </c>
      <c r="E10" s="50">
        <f t="shared" si="0"/>
        <v>221.02819700000003</v>
      </c>
      <c r="F10" s="50">
        <v>92.703856</v>
      </c>
      <c r="G10" s="50">
        <v>90.74632200000002</v>
      </c>
      <c r="H10" s="50">
        <v>12.96232</v>
      </c>
      <c r="I10" s="50">
        <v>0.61034</v>
      </c>
      <c r="J10" s="50">
        <v>10.443164</v>
      </c>
      <c r="K10" s="50">
        <v>11.748157</v>
      </c>
      <c r="L10" s="51">
        <v>0</v>
      </c>
      <c r="M10" s="50">
        <v>1.814038</v>
      </c>
    </row>
    <row r="11" spans="1:13" ht="18" customHeight="1">
      <c r="A11" s="106"/>
      <c r="B11" s="107"/>
      <c r="C11" s="108"/>
      <c r="D11" s="49" t="s">
        <v>16</v>
      </c>
      <c r="E11" s="50">
        <v>-34.79</v>
      </c>
      <c r="F11" s="50">
        <v>-6.551753019722028</v>
      </c>
      <c r="G11" s="50">
        <v>-23.201334081169644</v>
      </c>
      <c r="H11" s="50">
        <v>-23.5228555230658</v>
      </c>
      <c r="I11" s="50">
        <v>-27.456200822497443</v>
      </c>
      <c r="J11" s="50">
        <v>-88.89490232766444</v>
      </c>
      <c r="K11" s="57">
        <v>20.6627963609</v>
      </c>
      <c r="L11" s="51">
        <v>0</v>
      </c>
      <c r="M11" s="51" t="s">
        <v>139</v>
      </c>
    </row>
    <row r="12" spans="1:13" ht="18" customHeight="1">
      <c r="A12" s="109"/>
      <c r="B12" s="110"/>
      <c r="C12" s="111"/>
      <c r="D12" s="49" t="s">
        <v>17</v>
      </c>
      <c r="E12" s="50">
        <v>0.3300893759049302</v>
      </c>
      <c r="F12" s="50">
        <v>41.942094835981486</v>
      </c>
      <c r="G12" s="50">
        <v>41.05644584342332</v>
      </c>
      <c r="H12" s="50">
        <v>5.864554919207887</v>
      </c>
      <c r="I12" s="50">
        <v>0.27613671390533034</v>
      </c>
      <c r="J12" s="50">
        <v>4.724810744395656</v>
      </c>
      <c r="K12" s="50">
        <v>5.315229983982541</v>
      </c>
      <c r="L12" s="51">
        <v>0</v>
      </c>
      <c r="M12" s="50">
        <v>0.8207269591037742</v>
      </c>
    </row>
    <row r="13" spans="1:13" ht="21.75" customHeight="1">
      <c r="A13" s="125" t="s">
        <v>67</v>
      </c>
      <c r="B13" s="129" t="s">
        <v>68</v>
      </c>
      <c r="C13" s="132" t="s">
        <v>62</v>
      </c>
      <c r="D13" s="49" t="s">
        <v>63</v>
      </c>
      <c r="E13" s="50">
        <f>SUM(F13:M13)</f>
        <v>57099.9353595</v>
      </c>
      <c r="F13" s="50">
        <v>27720.051121200002</v>
      </c>
      <c r="G13" s="50">
        <v>10613.51934888</v>
      </c>
      <c r="H13" s="50">
        <v>3806.6681063</v>
      </c>
      <c r="I13" s="50">
        <v>3303.0655056799997</v>
      </c>
      <c r="J13" s="50">
        <v>6861.15805694</v>
      </c>
      <c r="K13" s="50">
        <v>2501.49013934</v>
      </c>
      <c r="L13" s="50">
        <v>100.73848624</v>
      </c>
      <c r="M13" s="50">
        <v>2193.24459492</v>
      </c>
    </row>
    <row r="14" spans="1:13" ht="21.75" customHeight="1">
      <c r="A14" s="126"/>
      <c r="B14" s="130"/>
      <c r="C14" s="132"/>
      <c r="D14" s="49" t="s">
        <v>69</v>
      </c>
      <c r="E14" s="51">
        <f>SUM(F14:M14)</f>
        <v>183126</v>
      </c>
      <c r="F14" s="51">
        <v>93921</v>
      </c>
      <c r="G14" s="51">
        <v>34072</v>
      </c>
      <c r="H14" s="51">
        <v>15649</v>
      </c>
      <c r="I14" s="51">
        <v>8878</v>
      </c>
      <c r="J14" s="51">
        <v>19304</v>
      </c>
      <c r="K14" s="51">
        <v>5817</v>
      </c>
      <c r="L14" s="51">
        <v>196</v>
      </c>
      <c r="M14" s="51">
        <v>5289</v>
      </c>
    </row>
    <row r="15" spans="1:13" ht="21.75" customHeight="1">
      <c r="A15" s="126"/>
      <c r="B15" s="130"/>
      <c r="C15" s="132"/>
      <c r="D15" s="49" t="s">
        <v>64</v>
      </c>
      <c r="E15" s="50">
        <f>SUM(F15:M15)</f>
        <v>26963.861440999997</v>
      </c>
      <c r="F15" s="50">
        <v>12607.669621</v>
      </c>
      <c r="G15" s="50">
        <v>5154.8726</v>
      </c>
      <c r="H15" s="50">
        <v>1787.0360230000001</v>
      </c>
      <c r="I15" s="50">
        <v>1407.6294050000001</v>
      </c>
      <c r="J15" s="50">
        <v>3560.446831</v>
      </c>
      <c r="K15" s="50">
        <v>1291.759376</v>
      </c>
      <c r="L15" s="50">
        <v>61.130809</v>
      </c>
      <c r="M15" s="50">
        <v>1093.316776</v>
      </c>
    </row>
    <row r="16" spans="1:13" ht="21.75" customHeight="1">
      <c r="A16" s="126"/>
      <c r="B16" s="130"/>
      <c r="C16" s="132"/>
      <c r="D16" s="49" t="s">
        <v>16</v>
      </c>
      <c r="E16" s="50">
        <v>15.24</v>
      </c>
      <c r="F16" s="50">
        <v>7.570538208718887</v>
      </c>
      <c r="G16" s="50">
        <v>4.916305517958497</v>
      </c>
      <c r="H16" s="50">
        <v>-7.6419760646638135</v>
      </c>
      <c r="I16" s="50">
        <v>73.50262593314893</v>
      </c>
      <c r="J16" s="50">
        <v>10.910260700113339</v>
      </c>
      <c r="K16" s="50">
        <v>59.7435167066</v>
      </c>
      <c r="L16" s="50">
        <v>0</v>
      </c>
      <c r="M16" s="51" t="s">
        <v>139</v>
      </c>
    </row>
    <row r="17" spans="1:13" ht="21.75" customHeight="1">
      <c r="A17" s="126"/>
      <c r="B17" s="130"/>
      <c r="C17" s="132"/>
      <c r="D17" s="49" t="s">
        <v>17</v>
      </c>
      <c r="E17" s="50">
        <v>2.1216106668088615</v>
      </c>
      <c r="F17" s="50">
        <v>46.75765616355439</v>
      </c>
      <c r="G17" s="50">
        <v>19.117709128121167</v>
      </c>
      <c r="H17" s="50">
        <v>6.627522645116089</v>
      </c>
      <c r="I17" s="50">
        <v>5.2204296038238205</v>
      </c>
      <c r="J17" s="50">
        <v>13.204513896463471</v>
      </c>
      <c r="K17" s="50">
        <v>4.790706178440045</v>
      </c>
      <c r="L17" s="50">
        <v>0.2267138522936011</v>
      </c>
      <c r="M17" s="50">
        <v>4.054748532187431</v>
      </c>
    </row>
    <row r="18" spans="1:13" ht="21.75" customHeight="1">
      <c r="A18" s="126"/>
      <c r="B18" s="130"/>
      <c r="C18" s="130" t="s">
        <v>70</v>
      </c>
      <c r="D18" s="49" t="s">
        <v>63</v>
      </c>
      <c r="E18" s="50">
        <f>SUM(F18:M18)</f>
        <v>10135.605692</v>
      </c>
      <c r="F18" s="53">
        <v>2581.52540717</v>
      </c>
      <c r="G18" s="53">
        <v>1176.9345626</v>
      </c>
      <c r="H18" s="53">
        <v>88.91356284</v>
      </c>
      <c r="I18" s="53">
        <v>1771.61513099</v>
      </c>
      <c r="J18" s="53">
        <v>4317.999342040001</v>
      </c>
      <c r="K18" s="50">
        <v>196.37722336</v>
      </c>
      <c r="L18" s="51">
        <v>0</v>
      </c>
      <c r="M18" s="50">
        <v>2.240463</v>
      </c>
    </row>
    <row r="19" spans="1:13" ht="21.75" customHeight="1">
      <c r="A19" s="126"/>
      <c r="B19" s="130"/>
      <c r="C19" s="130"/>
      <c r="D19" s="49" t="s">
        <v>69</v>
      </c>
      <c r="E19" s="51">
        <f>SUM(F19:M19)</f>
        <v>26958</v>
      </c>
      <c r="F19" s="51">
        <v>5943</v>
      </c>
      <c r="G19" s="51">
        <v>2791</v>
      </c>
      <c r="H19" s="51">
        <v>183</v>
      </c>
      <c r="I19" s="51">
        <v>4769</v>
      </c>
      <c r="J19" s="51">
        <v>12816</v>
      </c>
      <c r="K19" s="51">
        <v>449</v>
      </c>
      <c r="L19" s="51">
        <v>0</v>
      </c>
      <c r="M19" s="51">
        <v>7</v>
      </c>
    </row>
    <row r="20" spans="1:13" ht="21.75" customHeight="1">
      <c r="A20" s="126"/>
      <c r="B20" s="130"/>
      <c r="C20" s="130"/>
      <c r="D20" s="49" t="s">
        <v>16</v>
      </c>
      <c r="E20" s="50">
        <v>-52.17</v>
      </c>
      <c r="F20" s="50">
        <v>-78.39223385689354</v>
      </c>
      <c r="G20" s="50">
        <v>-72.551140833989</v>
      </c>
      <c r="H20" s="53">
        <v>-93.87139986604153</v>
      </c>
      <c r="I20" s="50">
        <v>11.843339587242019</v>
      </c>
      <c r="J20" s="50">
        <v>17.81577495863209</v>
      </c>
      <c r="K20" s="51">
        <v>-20.1067615658</v>
      </c>
      <c r="L20" s="51">
        <v>0</v>
      </c>
      <c r="M20" s="51" t="s">
        <v>139</v>
      </c>
    </row>
    <row r="21" spans="1:13" ht="21.75" customHeight="1">
      <c r="A21" s="126"/>
      <c r="B21" s="130"/>
      <c r="C21" s="130"/>
      <c r="D21" s="49" t="s">
        <v>64</v>
      </c>
      <c r="E21" s="50">
        <f>SUM(F21:M21)</f>
        <v>4487.038627000001</v>
      </c>
      <c r="F21" s="50">
        <v>1096.7360390000001</v>
      </c>
      <c r="G21" s="50">
        <v>517.3685099999999</v>
      </c>
      <c r="H21" s="50">
        <v>55.793051</v>
      </c>
      <c r="I21" s="50">
        <v>691.568574</v>
      </c>
      <c r="J21" s="50">
        <v>2041.3725920000002</v>
      </c>
      <c r="K21" s="50">
        <v>83.246935</v>
      </c>
      <c r="L21" s="51">
        <v>0</v>
      </c>
      <c r="M21" s="50">
        <v>0.952926</v>
      </c>
    </row>
    <row r="22" spans="1:13" ht="21.75" customHeight="1">
      <c r="A22" s="126"/>
      <c r="B22" s="130"/>
      <c r="C22" s="130"/>
      <c r="D22" s="49" t="s">
        <v>16</v>
      </c>
      <c r="E22" s="50">
        <v>-52.75</v>
      </c>
      <c r="F22" s="50">
        <v>-76.38240239491272</v>
      </c>
      <c r="G22" s="50">
        <v>-71.41439403727064</v>
      </c>
      <c r="H22" s="53">
        <v>-89.43146311039119</v>
      </c>
      <c r="I22" s="50">
        <v>6.879641272133408</v>
      </c>
      <c r="J22" s="50">
        <v>15.558477163867646</v>
      </c>
      <c r="K22" s="50">
        <v>-17.1180349045</v>
      </c>
      <c r="L22" s="51">
        <v>0</v>
      </c>
      <c r="M22" s="51" t="s">
        <v>139</v>
      </c>
    </row>
    <row r="23" spans="1:13" ht="21.75" customHeight="1">
      <c r="A23" s="126"/>
      <c r="B23" s="131"/>
      <c r="C23" s="131"/>
      <c r="D23" s="49" t="s">
        <v>17</v>
      </c>
      <c r="E23" s="50">
        <v>2.5175569728310823</v>
      </c>
      <c r="F23" s="50">
        <v>24.44231329769651</v>
      </c>
      <c r="G23" s="50">
        <v>11.530288749618107</v>
      </c>
      <c r="H23" s="50">
        <v>1.2434270269989363</v>
      </c>
      <c r="I23" s="50">
        <v>15.412583476295532</v>
      </c>
      <c r="J23" s="50">
        <v>45.49487449732177</v>
      </c>
      <c r="K23" s="50">
        <v>1.8552756488227125</v>
      </c>
      <c r="L23" s="50">
        <v>0</v>
      </c>
      <c r="M23" s="50">
        <v>0.02123730324642021</v>
      </c>
    </row>
    <row r="24" spans="1:13" ht="18" customHeight="1">
      <c r="A24" s="126"/>
      <c r="B24" s="103" t="s">
        <v>71</v>
      </c>
      <c r="C24" s="105"/>
      <c r="D24" s="49" t="s">
        <v>63</v>
      </c>
      <c r="E24" s="53">
        <f>SUM(F24:M24)</f>
        <v>51352.487359499995</v>
      </c>
      <c r="F24" s="50">
        <v>24161.433121200003</v>
      </c>
      <c r="G24" s="50">
        <v>9522.595348879999</v>
      </c>
      <c r="H24" s="50">
        <v>2716.8141063000003</v>
      </c>
      <c r="I24" s="50">
        <v>3300.8695056799997</v>
      </c>
      <c r="J24" s="50">
        <v>6860.42605694</v>
      </c>
      <c r="K24" s="50">
        <v>2496.36613934</v>
      </c>
      <c r="L24" s="50">
        <v>100.73848624</v>
      </c>
      <c r="M24" s="50">
        <v>2193.24459492</v>
      </c>
    </row>
    <row r="25" spans="1:13" ht="18" customHeight="1">
      <c r="A25" s="126"/>
      <c r="B25" s="106"/>
      <c r="C25" s="108"/>
      <c r="D25" s="49" t="s">
        <v>69</v>
      </c>
      <c r="E25" s="54">
        <f>SUM(F25:M25)</f>
        <v>131659</v>
      </c>
      <c r="F25" s="51">
        <v>60388</v>
      </c>
      <c r="G25" s="51">
        <v>25126</v>
      </c>
      <c r="H25" s="51">
        <v>6732</v>
      </c>
      <c r="I25" s="51">
        <v>8855</v>
      </c>
      <c r="J25" s="51">
        <v>19298</v>
      </c>
      <c r="K25" s="51">
        <v>5775</v>
      </c>
      <c r="L25" s="51">
        <v>196</v>
      </c>
      <c r="M25" s="51">
        <v>5289</v>
      </c>
    </row>
    <row r="26" spans="1:13" ht="18" customHeight="1">
      <c r="A26" s="126"/>
      <c r="B26" s="106"/>
      <c r="C26" s="108"/>
      <c r="D26" s="49" t="s">
        <v>16</v>
      </c>
      <c r="E26" s="53">
        <v>-4.1</v>
      </c>
      <c r="F26" s="50">
        <v>12.366491756912652</v>
      </c>
      <c r="G26" s="50">
        <v>9.329040118353493</v>
      </c>
      <c r="H26" s="50">
        <v>-9.03931901094447</v>
      </c>
      <c r="I26" s="50">
        <v>69.11764705882352</v>
      </c>
      <c r="J26" s="50">
        <v>15.25322503583373</v>
      </c>
      <c r="K26" s="50">
        <v>55.200214996</v>
      </c>
      <c r="L26" s="50">
        <v>0</v>
      </c>
      <c r="M26" s="51" t="s">
        <v>139</v>
      </c>
    </row>
    <row r="27" spans="1:13" ht="18" customHeight="1">
      <c r="A27" s="126"/>
      <c r="B27" s="106"/>
      <c r="C27" s="108"/>
      <c r="D27" s="49" t="s">
        <v>64</v>
      </c>
      <c r="E27" s="53">
        <f>SUM(F27:M27)</f>
        <v>26261.368835999998</v>
      </c>
      <c r="F27" s="50">
        <v>12132.272660999999</v>
      </c>
      <c r="G27" s="50">
        <v>5047.5841</v>
      </c>
      <c r="H27" s="50">
        <v>1668.020878</v>
      </c>
      <c r="I27" s="50">
        <v>1407.413405</v>
      </c>
      <c r="J27" s="50">
        <v>3560.374831</v>
      </c>
      <c r="K27" s="50">
        <v>1291.255376</v>
      </c>
      <c r="L27" s="50">
        <v>61.130809</v>
      </c>
      <c r="M27" s="50">
        <v>1093.316776</v>
      </c>
    </row>
    <row r="28" spans="1:13" ht="18" customHeight="1">
      <c r="A28" s="126"/>
      <c r="B28" s="106"/>
      <c r="C28" s="108"/>
      <c r="D28" s="49" t="s">
        <v>16</v>
      </c>
      <c r="E28" s="53">
        <v>13.94</v>
      </c>
      <c r="F28" s="50">
        <v>8.365832425228135</v>
      </c>
      <c r="G28" s="50">
        <v>5.194475309052127</v>
      </c>
      <c r="H28" s="50">
        <v>-9.753886243478194</v>
      </c>
      <c r="I28" s="50">
        <v>73.77158239875294</v>
      </c>
      <c r="J28" s="50">
        <v>10.916724777666499</v>
      </c>
      <c r="K28" s="50">
        <v>59.7855211931</v>
      </c>
      <c r="L28" s="50">
        <v>0</v>
      </c>
      <c r="M28" s="51" t="s">
        <v>139</v>
      </c>
    </row>
    <row r="29" spans="1:13" ht="18" customHeight="1">
      <c r="A29" s="126"/>
      <c r="B29" s="109"/>
      <c r="C29" s="111"/>
      <c r="D29" s="49" t="s">
        <v>17</v>
      </c>
      <c r="E29" s="53">
        <v>2.0907203809062898</v>
      </c>
      <c r="F29" s="50">
        <v>46.19817320553625</v>
      </c>
      <c r="G29" s="50">
        <v>19.220567410334667</v>
      </c>
      <c r="H29" s="50">
        <v>6.351614374774779</v>
      </c>
      <c r="I29" s="50">
        <v>5.359253791335769</v>
      </c>
      <c r="J29" s="50">
        <v>13.55746097331878</v>
      </c>
      <c r="K29" s="50">
        <v>4.916938580253678</v>
      </c>
      <c r="L29" s="50">
        <v>0.23277845637733763</v>
      </c>
      <c r="M29" s="50">
        <v>4.163213208068741</v>
      </c>
    </row>
    <row r="30" spans="1:13" ht="18" customHeight="1">
      <c r="A30" s="126"/>
      <c r="B30" s="103" t="s">
        <v>72</v>
      </c>
      <c r="C30" s="105"/>
      <c r="D30" s="49" t="s">
        <v>69</v>
      </c>
      <c r="E30" s="54">
        <f>SUM(F30:M30)</f>
        <v>49166</v>
      </c>
      <c r="F30" s="51">
        <v>31351</v>
      </c>
      <c r="G30" s="51">
        <v>8946</v>
      </c>
      <c r="H30" s="51">
        <v>8798</v>
      </c>
      <c r="I30" s="51">
        <v>23</v>
      </c>
      <c r="J30" s="51">
        <v>6</v>
      </c>
      <c r="K30" s="51">
        <v>42</v>
      </c>
      <c r="L30" s="51">
        <v>0</v>
      </c>
      <c r="M30" s="51">
        <v>0</v>
      </c>
    </row>
    <row r="31" spans="1:13" ht="18" customHeight="1">
      <c r="A31" s="126"/>
      <c r="B31" s="106"/>
      <c r="C31" s="108"/>
      <c r="D31" s="49" t="s">
        <v>64</v>
      </c>
      <c r="E31" s="53">
        <f>SUM(F31:M31)</f>
        <v>590.3566050000001</v>
      </c>
      <c r="F31" s="50">
        <v>376.58896</v>
      </c>
      <c r="G31" s="50">
        <v>107.2885</v>
      </c>
      <c r="H31" s="50">
        <v>105.687145</v>
      </c>
      <c r="I31" s="50">
        <v>0.216</v>
      </c>
      <c r="J31" s="50">
        <v>0.072</v>
      </c>
      <c r="K31" s="50">
        <v>0.504</v>
      </c>
      <c r="L31" s="51">
        <v>0</v>
      </c>
      <c r="M31" s="51">
        <v>0</v>
      </c>
    </row>
    <row r="32" spans="1:13" ht="18" customHeight="1">
      <c r="A32" s="126"/>
      <c r="B32" s="109"/>
      <c r="C32" s="111"/>
      <c r="D32" s="49" t="s">
        <v>17</v>
      </c>
      <c r="E32" s="50">
        <v>5.16</v>
      </c>
      <c r="F32" s="50">
        <v>63.7900815897537</v>
      </c>
      <c r="G32" s="50">
        <v>18.173507180460867</v>
      </c>
      <c r="H32" s="50">
        <v>17.902255027704822</v>
      </c>
      <c r="I32" s="51">
        <v>0.03658805511289231</v>
      </c>
      <c r="J32" s="51">
        <v>0.012196018370964104</v>
      </c>
      <c r="K32" s="51">
        <v>0.08537212859674873</v>
      </c>
      <c r="L32" s="51">
        <v>0</v>
      </c>
      <c r="M32" s="51">
        <v>0</v>
      </c>
    </row>
    <row r="33" spans="1:13" ht="18" customHeight="1">
      <c r="A33" s="126"/>
      <c r="B33" s="103" t="s">
        <v>73</v>
      </c>
      <c r="C33" s="105"/>
      <c r="D33" s="49" t="s">
        <v>69</v>
      </c>
      <c r="E33" s="51">
        <f>SUM(F33:M33)</f>
        <v>2301</v>
      </c>
      <c r="F33" s="51">
        <v>2182</v>
      </c>
      <c r="G33" s="51">
        <v>0</v>
      </c>
      <c r="H33" s="51">
        <v>119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</row>
    <row r="34" spans="1:13" ht="18" customHeight="1">
      <c r="A34" s="126"/>
      <c r="B34" s="106"/>
      <c r="C34" s="108"/>
      <c r="D34" s="49" t="s">
        <v>64</v>
      </c>
      <c r="E34" s="50">
        <f>SUM(F34:M34)</f>
        <v>112.13600000000001</v>
      </c>
      <c r="F34" s="50">
        <v>98.808</v>
      </c>
      <c r="G34" s="51">
        <v>0</v>
      </c>
      <c r="H34" s="50">
        <v>13.328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</row>
    <row r="35" spans="1:13" ht="18" customHeight="1">
      <c r="A35" s="127"/>
      <c r="B35" s="109"/>
      <c r="C35" s="111"/>
      <c r="D35" s="49" t="s">
        <v>17</v>
      </c>
      <c r="E35" s="50">
        <v>3.31</v>
      </c>
      <c r="F35" s="50">
        <v>88.11443247485197</v>
      </c>
      <c r="G35" s="51">
        <v>0</v>
      </c>
      <c r="H35" s="50">
        <v>11.885567525148033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</row>
    <row r="36" spans="1:13" ht="18" customHeight="1">
      <c r="A36" s="133" t="s">
        <v>74</v>
      </c>
      <c r="B36" s="134"/>
      <c r="C36" s="135"/>
      <c r="D36" s="49" t="s">
        <v>63</v>
      </c>
      <c r="E36" s="50">
        <f>SUM(F36:M36)</f>
        <v>544.370005</v>
      </c>
      <c r="F36" s="50">
        <v>360.924105</v>
      </c>
      <c r="G36" s="50">
        <v>12.890899999999998</v>
      </c>
      <c r="H36" s="50">
        <v>0.136</v>
      </c>
      <c r="I36" s="50">
        <v>124.795</v>
      </c>
      <c r="J36" s="50">
        <v>40.824</v>
      </c>
      <c r="K36" s="51">
        <v>0</v>
      </c>
      <c r="L36" s="51">
        <v>0</v>
      </c>
      <c r="M36" s="50">
        <v>4.8</v>
      </c>
    </row>
    <row r="37" spans="1:13" ht="18" customHeight="1">
      <c r="A37" s="136"/>
      <c r="B37" s="137"/>
      <c r="C37" s="138"/>
      <c r="D37" s="49" t="s">
        <v>66</v>
      </c>
      <c r="E37" s="51">
        <f>SUM(F37:M37)</f>
        <v>9851</v>
      </c>
      <c r="F37" s="51">
        <v>9265</v>
      </c>
      <c r="G37" s="51">
        <v>88</v>
      </c>
      <c r="H37" s="51">
        <v>1</v>
      </c>
      <c r="I37" s="51">
        <v>444</v>
      </c>
      <c r="J37" s="51">
        <v>41</v>
      </c>
      <c r="K37" s="51">
        <v>0</v>
      </c>
      <c r="L37" s="51">
        <v>0</v>
      </c>
      <c r="M37" s="51">
        <v>12</v>
      </c>
    </row>
    <row r="38" spans="1:13" ht="18" customHeight="1">
      <c r="A38" s="136"/>
      <c r="B38" s="137"/>
      <c r="C38" s="138"/>
      <c r="D38" s="49" t="s">
        <v>64</v>
      </c>
      <c r="E38" s="50">
        <f>SUM(F38:M38)</f>
        <v>47.53569799999999</v>
      </c>
      <c r="F38" s="50">
        <v>38.638034999999995</v>
      </c>
      <c r="G38" s="50">
        <v>2.0474720000000004</v>
      </c>
      <c r="H38" s="51">
        <v>0.01</v>
      </c>
      <c r="I38" s="50">
        <v>6.1296</v>
      </c>
      <c r="J38" s="50">
        <v>0.350591</v>
      </c>
      <c r="K38" s="51">
        <v>0</v>
      </c>
      <c r="L38" s="51">
        <v>0</v>
      </c>
      <c r="M38" s="50">
        <v>0.36</v>
      </c>
    </row>
    <row r="39" spans="1:13" ht="18" customHeight="1">
      <c r="A39" s="136"/>
      <c r="B39" s="137"/>
      <c r="C39" s="138"/>
      <c r="D39" s="49" t="s">
        <v>16</v>
      </c>
      <c r="E39" s="50">
        <v>35.56</v>
      </c>
      <c r="F39" s="50">
        <v>38.43803570657596</v>
      </c>
      <c r="G39" s="50">
        <v>-59.64389960171581</v>
      </c>
      <c r="H39" s="51">
        <v>-99.39393939393939</v>
      </c>
      <c r="I39" s="50">
        <v>0</v>
      </c>
      <c r="J39" s="50">
        <v>-19.200232311057142</v>
      </c>
      <c r="K39" s="51">
        <v>0</v>
      </c>
      <c r="L39" s="51">
        <v>0</v>
      </c>
      <c r="M39" s="51" t="s">
        <v>139</v>
      </c>
    </row>
    <row r="40" spans="1:13" ht="18" customHeight="1">
      <c r="A40" s="139"/>
      <c r="B40" s="140"/>
      <c r="C40" s="141"/>
      <c r="D40" s="49" t="s">
        <v>17</v>
      </c>
      <c r="E40" s="50">
        <v>0.707345877413233</v>
      </c>
      <c r="F40" s="50">
        <v>81.2821450523352</v>
      </c>
      <c r="G40" s="50">
        <v>4.307230326143525</v>
      </c>
      <c r="H40" s="50">
        <v>0.02103682163244979</v>
      </c>
      <c r="I40" s="50">
        <v>12.894730187826422</v>
      </c>
      <c r="J40" s="50">
        <v>0.7375320332942205</v>
      </c>
      <c r="K40" s="51">
        <v>0</v>
      </c>
      <c r="L40" s="51">
        <v>0</v>
      </c>
      <c r="M40" s="50">
        <v>0.7573255787681924</v>
      </c>
    </row>
    <row r="41" spans="1:13" ht="21" customHeight="1">
      <c r="A41" s="100" t="s">
        <v>75</v>
      </c>
      <c r="B41" s="101"/>
      <c r="C41" s="101" t="s">
        <v>75</v>
      </c>
      <c r="D41" s="102"/>
      <c r="E41" s="50">
        <f>SUM(F41:M41)</f>
        <v>139.74542300000002</v>
      </c>
      <c r="F41" s="50">
        <v>36.72404</v>
      </c>
      <c r="G41" s="50">
        <v>88.37733</v>
      </c>
      <c r="H41" s="50">
        <v>14.644053</v>
      </c>
      <c r="I41" s="50">
        <v>0</v>
      </c>
      <c r="J41" s="50">
        <v>0</v>
      </c>
      <c r="K41" s="51">
        <v>0</v>
      </c>
      <c r="L41" s="51">
        <v>0</v>
      </c>
      <c r="M41" s="51">
        <v>0</v>
      </c>
    </row>
    <row r="42" spans="1:13" ht="21" customHeight="1">
      <c r="A42" s="100" t="s">
        <v>76</v>
      </c>
      <c r="B42" s="101"/>
      <c r="C42" s="101"/>
      <c r="D42" s="102"/>
      <c r="E42" s="50">
        <f aca="true" t="shared" si="1" ref="E42:E48">SUM(F42:M42)</f>
        <v>4.29296</v>
      </c>
      <c r="F42" s="50">
        <v>4.07496</v>
      </c>
      <c r="G42" s="50">
        <v>0</v>
      </c>
      <c r="H42" s="51">
        <v>0</v>
      </c>
      <c r="I42" s="50">
        <v>0.218</v>
      </c>
      <c r="J42" s="51">
        <v>0</v>
      </c>
      <c r="K42" s="51">
        <v>0</v>
      </c>
      <c r="L42" s="51">
        <v>0</v>
      </c>
      <c r="M42" s="51">
        <v>0</v>
      </c>
    </row>
    <row r="43" spans="1:13" ht="21" customHeight="1">
      <c r="A43" s="100" t="s">
        <v>77</v>
      </c>
      <c r="B43" s="101"/>
      <c r="C43" s="101"/>
      <c r="D43" s="102"/>
      <c r="E43" s="50">
        <f t="shared" si="1"/>
        <v>1389.0846240000003</v>
      </c>
      <c r="F43" s="50">
        <v>775.965312</v>
      </c>
      <c r="G43" s="50">
        <v>163.39294400000003</v>
      </c>
      <c r="H43" s="50">
        <v>176.333134</v>
      </c>
      <c r="I43" s="50">
        <v>1.2869</v>
      </c>
      <c r="J43" s="50">
        <v>245.98563399999998</v>
      </c>
      <c r="K43" s="50">
        <v>13.6221</v>
      </c>
      <c r="L43" s="50">
        <v>0.0216</v>
      </c>
      <c r="M43" s="50">
        <v>12.477</v>
      </c>
    </row>
    <row r="44" spans="1:13" ht="21" customHeight="1">
      <c r="A44" s="100" t="s">
        <v>78</v>
      </c>
      <c r="B44" s="101"/>
      <c r="C44" s="101"/>
      <c r="D44" s="102"/>
      <c r="E44" s="50">
        <f t="shared" si="1"/>
        <v>1561.2582169999998</v>
      </c>
      <c r="F44" s="50">
        <v>910.1938289999999</v>
      </c>
      <c r="G44" s="50">
        <v>285.405265</v>
      </c>
      <c r="H44" s="50">
        <v>221.690701</v>
      </c>
      <c r="I44" s="50">
        <v>41.764069</v>
      </c>
      <c r="J44" s="50">
        <v>66.047304</v>
      </c>
      <c r="K44" s="50">
        <v>4.101129</v>
      </c>
      <c r="L44" s="50">
        <v>0</v>
      </c>
      <c r="M44" s="50">
        <v>32.05592</v>
      </c>
    </row>
    <row r="45" spans="1:13" ht="21" customHeight="1">
      <c r="A45" s="100" t="s">
        <v>79</v>
      </c>
      <c r="B45" s="101"/>
      <c r="C45" s="101"/>
      <c r="D45" s="102"/>
      <c r="E45" s="50">
        <f t="shared" si="1"/>
        <v>2877.3382999999994</v>
      </c>
      <c r="F45" s="50">
        <v>2593.0107</v>
      </c>
      <c r="G45" s="50">
        <v>77.641088</v>
      </c>
      <c r="H45" s="50">
        <v>202.889159</v>
      </c>
      <c r="I45" s="50">
        <v>0.065</v>
      </c>
      <c r="J45" s="50">
        <v>2.0258700000000003</v>
      </c>
      <c r="K45" s="50">
        <v>1.706483</v>
      </c>
      <c r="L45" s="50">
        <v>0</v>
      </c>
      <c r="M45" s="51">
        <v>0</v>
      </c>
    </row>
    <row r="46" spans="1:13" ht="21" customHeight="1">
      <c r="A46" s="100" t="s">
        <v>80</v>
      </c>
      <c r="B46" s="101"/>
      <c r="C46" s="101"/>
      <c r="D46" s="102"/>
      <c r="E46" s="50">
        <f t="shared" si="1"/>
        <v>1465.6947070000003</v>
      </c>
      <c r="F46" s="50">
        <v>27.83413</v>
      </c>
      <c r="G46" s="50">
        <v>0</v>
      </c>
      <c r="H46" s="50">
        <v>1446.1172210000002</v>
      </c>
      <c r="I46" s="51">
        <v>0</v>
      </c>
      <c r="J46" s="50">
        <v>-13.834369</v>
      </c>
      <c r="K46" s="51">
        <v>0</v>
      </c>
      <c r="L46" s="50">
        <v>5.577725</v>
      </c>
      <c r="M46" s="51">
        <v>0</v>
      </c>
    </row>
    <row r="47" spans="1:13" ht="21" customHeight="1">
      <c r="A47" s="100" t="s">
        <v>81</v>
      </c>
      <c r="B47" s="101"/>
      <c r="C47" s="101"/>
      <c r="D47" s="102"/>
      <c r="E47" s="50">
        <f t="shared" si="1"/>
        <v>1474.087195</v>
      </c>
      <c r="F47" s="50">
        <v>21.421329999999998</v>
      </c>
      <c r="G47" s="51">
        <v>0</v>
      </c>
      <c r="H47" s="50">
        <v>1446.117221</v>
      </c>
      <c r="I47" s="51">
        <v>0</v>
      </c>
      <c r="J47" s="50">
        <v>0.9709190000000001</v>
      </c>
      <c r="K47" s="51">
        <v>0</v>
      </c>
      <c r="L47" s="50">
        <v>5.577725</v>
      </c>
      <c r="M47" s="51">
        <v>0</v>
      </c>
    </row>
    <row r="48" spans="1:13" ht="21" customHeight="1">
      <c r="A48" s="100" t="s">
        <v>82</v>
      </c>
      <c r="B48" s="101"/>
      <c r="C48" s="101"/>
      <c r="D48" s="102"/>
      <c r="E48" s="50">
        <f t="shared" si="1"/>
        <v>0.7857999999995766</v>
      </c>
      <c r="F48" s="51">
        <v>0</v>
      </c>
      <c r="G48" s="50">
        <v>0</v>
      </c>
      <c r="H48" s="50">
        <v>0.7857999999994831</v>
      </c>
      <c r="I48" s="51">
        <v>1.2460077414289118E-13</v>
      </c>
      <c r="J48" s="50">
        <v>-3.108624468950438E-14</v>
      </c>
      <c r="K48" s="51">
        <v>0</v>
      </c>
      <c r="L48" s="51">
        <v>0</v>
      </c>
      <c r="M48" s="51">
        <v>0</v>
      </c>
    </row>
    <row r="49" spans="1:12" ht="48.75" customHeight="1">
      <c r="A49" s="121" t="s">
        <v>142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58"/>
    </row>
    <row r="50" spans="1:12" ht="21.75" customHeight="1">
      <c r="A50" s="122" t="s">
        <v>83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59"/>
    </row>
    <row r="51" spans="1:13" ht="26.25" customHeight="1">
      <c r="A51" s="123" t="s">
        <v>84</v>
      </c>
      <c r="B51" s="123"/>
      <c r="C51" s="123"/>
      <c r="D51" s="123"/>
      <c r="E51" s="55" t="s">
        <v>85</v>
      </c>
      <c r="F51" s="55" t="s">
        <v>54</v>
      </c>
      <c r="G51" s="55" t="s">
        <v>55</v>
      </c>
      <c r="H51" s="55" t="s">
        <v>56</v>
      </c>
      <c r="I51" s="55" t="s">
        <v>86</v>
      </c>
      <c r="J51" s="55" t="s">
        <v>58</v>
      </c>
      <c r="K51" s="55" t="s">
        <v>59</v>
      </c>
      <c r="L51" s="55" t="s">
        <v>60</v>
      </c>
      <c r="M51" s="14" t="s">
        <v>61</v>
      </c>
    </row>
    <row r="52" spans="1:13" ht="18" customHeight="1">
      <c r="A52" s="112" t="s">
        <v>87</v>
      </c>
      <c r="B52" s="113"/>
      <c r="C52" s="114"/>
      <c r="D52" s="49" t="s">
        <v>88</v>
      </c>
      <c r="E52" s="50">
        <f>SUM(F52:M52)</f>
        <v>14467.9397280009</v>
      </c>
      <c r="F52" s="50">
        <v>7953.676568000001</v>
      </c>
      <c r="G52" s="50">
        <v>2411.13942</v>
      </c>
      <c r="H52" s="50">
        <v>1425.4265990009</v>
      </c>
      <c r="I52" s="50">
        <v>494.47961200000003</v>
      </c>
      <c r="J52" s="50">
        <v>1431.57228</v>
      </c>
      <c r="K52" s="50">
        <v>475.745306</v>
      </c>
      <c r="L52" s="50">
        <v>213.71991900000003</v>
      </c>
      <c r="M52" s="50">
        <v>62.180024</v>
      </c>
    </row>
    <row r="53" spans="1:13" ht="18" customHeight="1">
      <c r="A53" s="115"/>
      <c r="B53" s="116"/>
      <c r="C53" s="117"/>
      <c r="D53" s="49" t="s">
        <v>89</v>
      </c>
      <c r="E53" s="51">
        <f>SUM(F53:M53)</f>
        <v>39784</v>
      </c>
      <c r="F53" s="51">
        <v>24444</v>
      </c>
      <c r="G53" s="51">
        <v>4138</v>
      </c>
      <c r="H53" s="51">
        <v>3234</v>
      </c>
      <c r="I53" s="51">
        <v>1215</v>
      </c>
      <c r="J53" s="51">
        <v>4025</v>
      </c>
      <c r="K53" s="51">
        <v>931</v>
      </c>
      <c r="L53" s="51">
        <v>1610</v>
      </c>
      <c r="M53" s="51">
        <v>187</v>
      </c>
    </row>
    <row r="54" spans="1:13" ht="18" customHeight="1">
      <c r="A54" s="115"/>
      <c r="B54" s="116"/>
      <c r="C54" s="117"/>
      <c r="D54" s="49" t="s">
        <v>90</v>
      </c>
      <c r="E54" s="50">
        <v>41.81</v>
      </c>
      <c r="F54" s="50">
        <v>46.74882768370255</v>
      </c>
      <c r="G54" s="50">
        <v>41.128869364342414</v>
      </c>
      <c r="H54" s="50">
        <v>36.875908620661605</v>
      </c>
      <c r="I54" s="50">
        <v>33.921828073720086</v>
      </c>
      <c r="J54" s="50">
        <v>36.97782133521921</v>
      </c>
      <c r="K54" s="50">
        <v>35.9612905146</v>
      </c>
      <c r="L54" s="50">
        <v>320.2749735224569</v>
      </c>
      <c r="M54" s="50">
        <v>5.454274516007577</v>
      </c>
    </row>
    <row r="55" spans="1:13" ht="18" customHeight="1">
      <c r="A55" s="115"/>
      <c r="B55" s="116"/>
      <c r="C55" s="117"/>
      <c r="D55" s="49" t="s">
        <v>91</v>
      </c>
      <c r="E55" s="50">
        <f>SUM(F55:M55)</f>
        <v>17847.120546</v>
      </c>
      <c r="F55" s="50">
        <v>9173.151534</v>
      </c>
      <c r="G55" s="50">
        <v>4273.899702</v>
      </c>
      <c r="H55" s="50">
        <v>1268.7556119999997</v>
      </c>
      <c r="I55" s="50">
        <v>627.9989560000001</v>
      </c>
      <c r="J55" s="50">
        <v>1903.749981</v>
      </c>
      <c r="K55" s="50">
        <v>422.315004</v>
      </c>
      <c r="L55" s="50">
        <v>30.684579</v>
      </c>
      <c r="M55" s="50">
        <v>146.565178</v>
      </c>
    </row>
    <row r="56" spans="1:13" ht="18" customHeight="1">
      <c r="A56" s="118"/>
      <c r="B56" s="119"/>
      <c r="C56" s="120"/>
      <c r="D56" s="49" t="s">
        <v>92</v>
      </c>
      <c r="E56" s="51">
        <f aca="true" t="shared" si="2" ref="E56:E62">SUM(F56:M56)</f>
        <v>8008</v>
      </c>
      <c r="F56" s="51">
        <v>3578</v>
      </c>
      <c r="G56" s="51">
        <v>1919</v>
      </c>
      <c r="H56" s="51">
        <v>664</v>
      </c>
      <c r="I56" s="51">
        <v>254</v>
      </c>
      <c r="J56" s="51">
        <v>967</v>
      </c>
      <c r="K56" s="51">
        <v>289</v>
      </c>
      <c r="L56" s="51">
        <v>296</v>
      </c>
      <c r="M56" s="51">
        <v>41</v>
      </c>
    </row>
    <row r="57" spans="1:13" ht="18" customHeight="1">
      <c r="A57" s="112" t="s">
        <v>65</v>
      </c>
      <c r="B57" s="113"/>
      <c r="C57" s="114"/>
      <c r="D57" s="49" t="s">
        <v>88</v>
      </c>
      <c r="E57" s="50">
        <f t="shared" si="2"/>
        <v>123.11705500000001</v>
      </c>
      <c r="F57" s="50">
        <v>26.009925</v>
      </c>
      <c r="G57" s="50">
        <v>94.56482700000001</v>
      </c>
      <c r="H57" s="50">
        <v>0</v>
      </c>
      <c r="I57" s="50">
        <v>0</v>
      </c>
      <c r="J57" s="50">
        <v>2.542303</v>
      </c>
      <c r="K57" s="50">
        <v>0</v>
      </c>
      <c r="L57" s="50">
        <v>0</v>
      </c>
      <c r="M57" s="51">
        <v>0</v>
      </c>
    </row>
    <row r="58" spans="1:13" ht="18" customHeight="1">
      <c r="A58" s="115"/>
      <c r="B58" s="116"/>
      <c r="C58" s="117"/>
      <c r="D58" s="49" t="s">
        <v>89</v>
      </c>
      <c r="E58" s="51">
        <f t="shared" si="2"/>
        <v>96</v>
      </c>
      <c r="F58" s="51">
        <v>39</v>
      </c>
      <c r="G58" s="51">
        <v>48</v>
      </c>
      <c r="H58" s="51">
        <v>0</v>
      </c>
      <c r="I58" s="51">
        <v>0</v>
      </c>
      <c r="J58" s="51">
        <v>9</v>
      </c>
      <c r="K58" s="51">
        <v>0</v>
      </c>
      <c r="L58" s="51">
        <v>0</v>
      </c>
      <c r="M58" s="51">
        <v>0</v>
      </c>
    </row>
    <row r="59" spans="1:13" ht="18" customHeight="1">
      <c r="A59" s="115"/>
      <c r="B59" s="116"/>
      <c r="C59" s="117"/>
      <c r="D59" s="49" t="s">
        <v>91</v>
      </c>
      <c r="E59" s="50">
        <f t="shared" si="2"/>
        <v>1408.5527429999997</v>
      </c>
      <c r="F59" s="50">
        <v>1244.32656</v>
      </c>
      <c r="G59" s="50">
        <v>133.87618299999997</v>
      </c>
      <c r="H59" s="50">
        <v>30</v>
      </c>
      <c r="I59" s="50">
        <v>0.35</v>
      </c>
      <c r="J59" s="50">
        <v>0</v>
      </c>
      <c r="K59" s="50">
        <v>0</v>
      </c>
      <c r="L59" s="50">
        <v>0</v>
      </c>
      <c r="M59" s="51">
        <v>0</v>
      </c>
    </row>
    <row r="60" spans="1:13" ht="18" customHeight="1">
      <c r="A60" s="118"/>
      <c r="B60" s="119"/>
      <c r="C60" s="120"/>
      <c r="D60" s="49" t="s">
        <v>92</v>
      </c>
      <c r="E60" s="51">
        <f t="shared" si="2"/>
        <v>106</v>
      </c>
      <c r="F60" s="51">
        <v>7</v>
      </c>
      <c r="G60" s="51">
        <v>97</v>
      </c>
      <c r="H60" s="51">
        <v>1</v>
      </c>
      <c r="I60" s="51">
        <v>1</v>
      </c>
      <c r="J60" s="51">
        <v>0</v>
      </c>
      <c r="K60" s="51">
        <v>0</v>
      </c>
      <c r="L60" s="51">
        <v>0</v>
      </c>
      <c r="M60" s="51">
        <v>0</v>
      </c>
    </row>
    <row r="61" spans="1:13" ht="18" customHeight="1">
      <c r="A61" s="124" t="s">
        <v>67</v>
      </c>
      <c r="B61" s="125" t="s">
        <v>68</v>
      </c>
      <c r="C61" s="125" t="s">
        <v>62</v>
      </c>
      <c r="D61" s="49" t="s">
        <v>88</v>
      </c>
      <c r="E61" s="50">
        <f t="shared" si="2"/>
        <v>9721.8440300432</v>
      </c>
      <c r="F61" s="50">
        <v>4802.641847999999</v>
      </c>
      <c r="G61" s="50">
        <v>1992.3994010000001</v>
      </c>
      <c r="H61" s="50">
        <v>671.3526800432</v>
      </c>
      <c r="I61" s="50">
        <v>479.56947</v>
      </c>
      <c r="J61" s="50">
        <v>1242.4834859999999</v>
      </c>
      <c r="K61" s="50">
        <v>467.671847</v>
      </c>
      <c r="L61" s="50">
        <v>3.5452739999999996</v>
      </c>
      <c r="M61" s="50">
        <v>62.180024</v>
      </c>
    </row>
    <row r="62" spans="1:13" ht="18" customHeight="1">
      <c r="A62" s="124"/>
      <c r="B62" s="126"/>
      <c r="C62" s="126"/>
      <c r="D62" s="49" t="s">
        <v>89</v>
      </c>
      <c r="E62" s="51">
        <f t="shared" si="2"/>
        <v>19469</v>
      </c>
      <c r="F62" s="51">
        <v>9703</v>
      </c>
      <c r="G62" s="51">
        <v>3473</v>
      </c>
      <c r="H62" s="51">
        <v>1173</v>
      </c>
      <c r="I62" s="51">
        <v>1205</v>
      </c>
      <c r="J62" s="51">
        <v>2800</v>
      </c>
      <c r="K62" s="51">
        <v>919</v>
      </c>
      <c r="L62" s="51">
        <v>9</v>
      </c>
      <c r="M62" s="51">
        <v>187</v>
      </c>
    </row>
    <row r="63" spans="1:13" ht="18" customHeight="1">
      <c r="A63" s="124"/>
      <c r="B63" s="126"/>
      <c r="C63" s="126"/>
      <c r="D63" s="49" t="s">
        <v>93</v>
      </c>
      <c r="E63" s="50">
        <v>36.06</v>
      </c>
      <c r="F63" s="50">
        <v>38.09301791982609</v>
      </c>
      <c r="G63" s="50">
        <v>38.65079810119847</v>
      </c>
      <c r="H63" s="50">
        <v>37.56794330962404</v>
      </c>
      <c r="I63" s="50">
        <v>34.06929894306946</v>
      </c>
      <c r="J63" s="50">
        <v>34.89684146332362</v>
      </c>
      <c r="K63" s="50">
        <v>36.2042541118</v>
      </c>
      <c r="L63" s="50">
        <v>5.799488110814957</v>
      </c>
      <c r="M63" s="51">
        <v>5.6872834447388</v>
      </c>
    </row>
    <row r="64" spans="1:13" ht="18" customHeight="1">
      <c r="A64" s="124"/>
      <c r="B64" s="126"/>
      <c r="C64" s="126"/>
      <c r="D64" s="49" t="s">
        <v>91</v>
      </c>
      <c r="E64" s="50">
        <f>SUM(F64:M64)</f>
        <v>13308.982236</v>
      </c>
      <c r="F64" s="50">
        <v>6421.150329</v>
      </c>
      <c r="G64" s="50">
        <v>3167.3175450000003</v>
      </c>
      <c r="H64" s="50">
        <v>967.3844640000001</v>
      </c>
      <c r="I64" s="50">
        <v>615.8396560000001</v>
      </c>
      <c r="J64" s="50">
        <v>1644.683626</v>
      </c>
      <c r="K64" s="50">
        <v>348.741438</v>
      </c>
      <c r="L64" s="50">
        <v>5.35</v>
      </c>
      <c r="M64" s="50">
        <v>138.515178</v>
      </c>
    </row>
    <row r="65" spans="1:13" ht="18" customHeight="1">
      <c r="A65" s="124"/>
      <c r="B65" s="126"/>
      <c r="C65" s="127"/>
      <c r="D65" s="49" t="s">
        <v>92</v>
      </c>
      <c r="E65" s="51">
        <f>SUM(F65:M65)</f>
        <v>5139</v>
      </c>
      <c r="F65" s="51">
        <v>2171</v>
      </c>
      <c r="G65" s="51">
        <v>1226</v>
      </c>
      <c r="H65" s="51">
        <v>357</v>
      </c>
      <c r="I65" s="51">
        <v>236</v>
      </c>
      <c r="J65" s="51">
        <v>850</v>
      </c>
      <c r="K65" s="51">
        <v>247</v>
      </c>
      <c r="L65" s="51">
        <v>13</v>
      </c>
      <c r="M65" s="51">
        <v>39</v>
      </c>
    </row>
    <row r="66" spans="1:13" ht="18" customHeight="1">
      <c r="A66" s="124"/>
      <c r="B66" s="126"/>
      <c r="C66" s="125" t="s">
        <v>70</v>
      </c>
      <c r="D66" s="49" t="s">
        <v>88</v>
      </c>
      <c r="E66" s="50">
        <f>SUM(F66:M66)</f>
        <v>3941.231878</v>
      </c>
      <c r="F66" s="50">
        <v>1870.08457</v>
      </c>
      <c r="G66" s="50">
        <v>759.061342</v>
      </c>
      <c r="H66" s="50">
        <v>203.647653</v>
      </c>
      <c r="I66" s="50">
        <v>358.364679</v>
      </c>
      <c r="J66" s="50">
        <v>722.581534</v>
      </c>
      <c r="K66" s="50">
        <v>27.4921</v>
      </c>
      <c r="L66" s="51">
        <v>0</v>
      </c>
      <c r="M66" s="51">
        <v>0</v>
      </c>
    </row>
    <row r="67" spans="1:13" ht="18" customHeight="1">
      <c r="A67" s="124"/>
      <c r="B67" s="126"/>
      <c r="C67" s="126"/>
      <c r="D67" s="49" t="s">
        <v>89</v>
      </c>
      <c r="E67" s="51">
        <f>SUM(F67:M67)</f>
        <v>8290</v>
      </c>
      <c r="F67" s="51">
        <v>3884</v>
      </c>
      <c r="G67" s="51">
        <v>1359</v>
      </c>
      <c r="H67" s="51">
        <v>384</v>
      </c>
      <c r="I67" s="51">
        <v>867</v>
      </c>
      <c r="J67" s="51">
        <v>1728</v>
      </c>
      <c r="K67" s="51">
        <v>68</v>
      </c>
      <c r="L67" s="51">
        <v>0</v>
      </c>
      <c r="M67" s="51">
        <v>0</v>
      </c>
    </row>
    <row r="68" spans="1:13" ht="18" customHeight="1">
      <c r="A68" s="124"/>
      <c r="B68" s="126"/>
      <c r="C68" s="126"/>
      <c r="D68" s="49" t="s">
        <v>93</v>
      </c>
      <c r="E68" s="50">
        <v>87.84</v>
      </c>
      <c r="F68" s="50">
        <v>170.5136426177019</v>
      </c>
      <c r="G68" s="50">
        <v>146.71579876401836</v>
      </c>
      <c r="H68" s="50">
        <v>365.00540721460095</v>
      </c>
      <c r="I68" s="50">
        <v>51.819109842894626</v>
      </c>
      <c r="J68" s="50">
        <v>35.39684704456931</v>
      </c>
      <c r="K68" s="50">
        <v>33.0247594101</v>
      </c>
      <c r="L68" s="51">
        <v>0</v>
      </c>
      <c r="M68" s="51">
        <v>0</v>
      </c>
    </row>
    <row r="69" spans="1:13" ht="18" customHeight="1">
      <c r="A69" s="124"/>
      <c r="B69" s="126"/>
      <c r="C69" s="126"/>
      <c r="D69" s="49" t="s">
        <v>91</v>
      </c>
      <c r="E69" s="50">
        <f>SUM(F69:M69)</f>
        <v>3898.907437</v>
      </c>
      <c r="F69" s="50">
        <v>1641.996608</v>
      </c>
      <c r="G69" s="50">
        <v>592.797286</v>
      </c>
      <c r="H69" s="50">
        <v>181.0866</v>
      </c>
      <c r="I69" s="50">
        <v>475.27369100000004</v>
      </c>
      <c r="J69" s="50">
        <v>914.572052</v>
      </c>
      <c r="K69" s="50">
        <v>93.1812</v>
      </c>
      <c r="L69" s="51">
        <v>0</v>
      </c>
      <c r="M69" s="51">
        <v>0</v>
      </c>
    </row>
    <row r="70" spans="1:13" ht="18" customHeight="1">
      <c r="A70" s="124"/>
      <c r="B70" s="127"/>
      <c r="C70" s="127"/>
      <c r="D70" s="49" t="s">
        <v>92</v>
      </c>
      <c r="E70" s="51">
        <f>SUM(F70:M70)</f>
        <v>1654</v>
      </c>
      <c r="F70" s="51">
        <v>625</v>
      </c>
      <c r="G70" s="51">
        <v>284</v>
      </c>
      <c r="H70" s="51">
        <v>59</v>
      </c>
      <c r="I70" s="51">
        <v>161</v>
      </c>
      <c r="J70" s="51">
        <v>505</v>
      </c>
      <c r="K70" s="51">
        <v>20</v>
      </c>
      <c r="L70" s="51">
        <v>0</v>
      </c>
      <c r="M70" s="51">
        <v>0</v>
      </c>
    </row>
    <row r="71" spans="1:16" ht="18" customHeight="1">
      <c r="A71" s="124"/>
      <c r="B71" s="112" t="s">
        <v>94</v>
      </c>
      <c r="C71" s="114"/>
      <c r="D71" s="49" t="s">
        <v>88</v>
      </c>
      <c r="E71" s="50">
        <f>SUM(F71:M71)</f>
        <v>7074.5551640431995</v>
      </c>
      <c r="F71" s="50">
        <v>2251.9635279999993</v>
      </c>
      <c r="G71" s="51">
        <v>1930.7347300000001</v>
      </c>
      <c r="H71" s="50">
        <v>636.9851540432</v>
      </c>
      <c r="I71" s="50">
        <v>479.31947</v>
      </c>
      <c r="J71" s="50">
        <v>1242.155137</v>
      </c>
      <c r="K71" s="50">
        <v>467.671847</v>
      </c>
      <c r="L71" s="50">
        <v>3.5452739999999996</v>
      </c>
      <c r="M71" s="50">
        <v>62.180024</v>
      </c>
      <c r="N71" s="64"/>
      <c r="O71" s="64"/>
      <c r="P71" s="64"/>
    </row>
    <row r="72" spans="1:13" ht="18" customHeight="1">
      <c r="A72" s="124"/>
      <c r="B72" s="115"/>
      <c r="C72" s="117"/>
      <c r="D72" s="49" t="s">
        <v>89</v>
      </c>
      <c r="E72" s="51">
        <f>SUM(F72:M72)</f>
        <v>18629</v>
      </c>
      <c r="F72" s="51">
        <v>9141</v>
      </c>
      <c r="G72" s="51">
        <v>3333</v>
      </c>
      <c r="H72" s="51">
        <v>1040</v>
      </c>
      <c r="I72" s="51">
        <v>1202</v>
      </c>
      <c r="J72" s="51">
        <v>2798</v>
      </c>
      <c r="K72" s="51">
        <v>919</v>
      </c>
      <c r="L72" s="51">
        <v>9</v>
      </c>
      <c r="M72" s="51">
        <v>187</v>
      </c>
    </row>
    <row r="73" spans="1:13" ht="18" customHeight="1">
      <c r="A73" s="124"/>
      <c r="B73" s="115"/>
      <c r="C73" s="117"/>
      <c r="D73" s="49" t="s">
        <v>93</v>
      </c>
      <c r="E73" s="50">
        <v>26.94</v>
      </c>
      <c r="F73" s="50">
        <v>18.561761600026404</v>
      </c>
      <c r="G73" s="50">
        <v>38.25066986006237</v>
      </c>
      <c r="H73" s="50">
        <v>38.18808040382334</v>
      </c>
      <c r="I73" s="50">
        <v>34.05676457941652</v>
      </c>
      <c r="J73" s="50">
        <v>34.888324852333504</v>
      </c>
      <c r="K73" s="50">
        <v>36.2183852778</v>
      </c>
      <c r="L73" s="50">
        <v>5.799488110814957</v>
      </c>
      <c r="M73" s="50">
        <v>5.6872834447388</v>
      </c>
    </row>
    <row r="74" spans="1:13" ht="18" customHeight="1">
      <c r="A74" s="124"/>
      <c r="B74" s="115"/>
      <c r="C74" s="117"/>
      <c r="D74" s="49" t="s">
        <v>91</v>
      </c>
      <c r="E74" s="50">
        <f aca="true" t="shared" si="3" ref="E74:E87">SUM(F74:M74)</f>
        <v>12586.313575</v>
      </c>
      <c r="F74" s="50">
        <v>5939.061065</v>
      </c>
      <c r="G74" s="51">
        <v>3012.1542480000003</v>
      </c>
      <c r="H74" s="50">
        <v>889.3215640000001</v>
      </c>
      <c r="I74" s="50">
        <v>615.8396560000001</v>
      </c>
      <c r="J74" s="50">
        <v>1644.683626</v>
      </c>
      <c r="K74" s="50">
        <v>341.388238</v>
      </c>
      <c r="L74" s="50">
        <v>5.35</v>
      </c>
      <c r="M74" s="50">
        <v>138.515178</v>
      </c>
    </row>
    <row r="75" spans="1:13" ht="18" customHeight="1">
      <c r="A75" s="124"/>
      <c r="B75" s="118"/>
      <c r="C75" s="120"/>
      <c r="D75" s="49" t="s">
        <v>92</v>
      </c>
      <c r="E75" s="51">
        <f t="shared" si="3"/>
        <v>4737</v>
      </c>
      <c r="F75" s="51">
        <v>1888</v>
      </c>
      <c r="G75" s="51">
        <v>1156</v>
      </c>
      <c r="H75" s="51">
        <v>310</v>
      </c>
      <c r="I75" s="51">
        <v>236</v>
      </c>
      <c r="J75" s="51">
        <v>850</v>
      </c>
      <c r="K75" s="51">
        <v>245</v>
      </c>
      <c r="L75" s="51">
        <v>13</v>
      </c>
      <c r="M75" s="51">
        <v>39</v>
      </c>
    </row>
    <row r="76" spans="1:13" ht="18" customHeight="1">
      <c r="A76" s="124"/>
      <c r="B76" s="112" t="s">
        <v>72</v>
      </c>
      <c r="C76" s="114"/>
      <c r="D76" s="49" t="s">
        <v>88</v>
      </c>
      <c r="E76" s="50">
        <f t="shared" si="3"/>
        <v>1793.018801</v>
      </c>
      <c r="F76" s="50">
        <v>1701.07879</v>
      </c>
      <c r="G76" s="50">
        <v>61.664671</v>
      </c>
      <c r="H76" s="50">
        <v>29.696990999999997</v>
      </c>
      <c r="I76" s="50">
        <v>0.25</v>
      </c>
      <c r="J76" s="50">
        <v>0.328349</v>
      </c>
      <c r="K76" s="50">
        <v>0</v>
      </c>
      <c r="L76" s="51">
        <v>0</v>
      </c>
      <c r="M76" s="51">
        <v>0</v>
      </c>
    </row>
    <row r="77" spans="1:13" ht="18" customHeight="1">
      <c r="A77" s="124"/>
      <c r="B77" s="115"/>
      <c r="C77" s="117"/>
      <c r="D77" s="49" t="s">
        <v>89</v>
      </c>
      <c r="E77" s="51">
        <f t="shared" si="3"/>
        <v>675</v>
      </c>
      <c r="F77" s="51">
        <v>412</v>
      </c>
      <c r="G77" s="51">
        <v>140</v>
      </c>
      <c r="H77" s="51">
        <v>118</v>
      </c>
      <c r="I77" s="51">
        <v>3</v>
      </c>
      <c r="J77" s="51">
        <v>2</v>
      </c>
      <c r="K77" s="51">
        <v>0</v>
      </c>
      <c r="L77" s="51">
        <v>0</v>
      </c>
      <c r="M77" s="51">
        <v>0</v>
      </c>
    </row>
    <row r="78" spans="1:13" ht="18" customHeight="1">
      <c r="A78" s="124"/>
      <c r="B78" s="115"/>
      <c r="C78" s="117"/>
      <c r="D78" s="49" t="s">
        <v>91</v>
      </c>
      <c r="E78" s="50">
        <f t="shared" si="3"/>
        <v>568.147779</v>
      </c>
      <c r="F78" s="50">
        <v>327.96838199999996</v>
      </c>
      <c r="G78" s="50">
        <v>155.163297</v>
      </c>
      <c r="H78" s="50">
        <v>77.6629</v>
      </c>
      <c r="I78" s="50">
        <v>0</v>
      </c>
      <c r="J78" s="51">
        <v>0</v>
      </c>
      <c r="K78" s="50">
        <v>7.3532</v>
      </c>
      <c r="L78" s="51">
        <v>0</v>
      </c>
      <c r="M78" s="51">
        <v>0</v>
      </c>
    </row>
    <row r="79" spans="1:13" ht="18" customHeight="1">
      <c r="A79" s="124"/>
      <c r="B79" s="118"/>
      <c r="C79" s="120"/>
      <c r="D79" s="49" t="s">
        <v>92</v>
      </c>
      <c r="E79" s="51">
        <f t="shared" si="3"/>
        <v>336</v>
      </c>
      <c r="F79" s="51">
        <v>220</v>
      </c>
      <c r="G79" s="51">
        <v>70</v>
      </c>
      <c r="H79" s="51">
        <v>44</v>
      </c>
      <c r="I79" s="51">
        <v>0</v>
      </c>
      <c r="J79" s="51">
        <v>0</v>
      </c>
      <c r="K79" s="51">
        <v>2</v>
      </c>
      <c r="L79" s="51">
        <v>0</v>
      </c>
      <c r="M79" s="51">
        <v>0</v>
      </c>
    </row>
    <row r="80" spans="1:13" ht="18" customHeight="1">
      <c r="A80" s="124"/>
      <c r="B80" s="112" t="s">
        <v>73</v>
      </c>
      <c r="C80" s="114"/>
      <c r="D80" s="49" t="s">
        <v>88</v>
      </c>
      <c r="E80" s="50">
        <f t="shared" si="3"/>
        <v>854.270065</v>
      </c>
      <c r="F80" s="50">
        <v>849.5995300000001</v>
      </c>
      <c r="G80" s="51">
        <v>0</v>
      </c>
      <c r="H80" s="50">
        <v>4.670535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</row>
    <row r="81" spans="1:13" ht="18" customHeight="1">
      <c r="A81" s="124"/>
      <c r="B81" s="115"/>
      <c r="C81" s="117"/>
      <c r="D81" s="49" t="s">
        <v>89</v>
      </c>
      <c r="E81" s="51">
        <f t="shared" si="3"/>
        <v>165</v>
      </c>
      <c r="F81" s="51">
        <v>150</v>
      </c>
      <c r="G81" s="51">
        <v>0</v>
      </c>
      <c r="H81" s="51">
        <v>15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</row>
    <row r="82" spans="1:13" ht="18" customHeight="1">
      <c r="A82" s="124"/>
      <c r="B82" s="115"/>
      <c r="C82" s="117"/>
      <c r="D82" s="49" t="s">
        <v>91</v>
      </c>
      <c r="E82" s="50">
        <f t="shared" si="3"/>
        <v>154.520882</v>
      </c>
      <c r="F82" s="50">
        <v>154.120882</v>
      </c>
      <c r="G82" s="51">
        <v>0</v>
      </c>
      <c r="H82" s="50">
        <v>0.4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</row>
    <row r="83" spans="1:13" ht="18" customHeight="1">
      <c r="A83" s="125"/>
      <c r="B83" s="115"/>
      <c r="C83" s="117"/>
      <c r="D83" s="60" t="s">
        <v>92</v>
      </c>
      <c r="E83" s="51">
        <f t="shared" si="3"/>
        <v>66</v>
      </c>
      <c r="F83" s="51">
        <v>63</v>
      </c>
      <c r="G83" s="51">
        <v>0</v>
      </c>
      <c r="H83" s="51">
        <v>3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</row>
    <row r="84" spans="1:13" ht="18" customHeight="1">
      <c r="A84" s="128" t="s">
        <v>95</v>
      </c>
      <c r="B84" s="124" t="s">
        <v>88</v>
      </c>
      <c r="C84" s="124"/>
      <c r="D84" s="124"/>
      <c r="E84" s="50">
        <f t="shared" si="3"/>
        <v>1249.2959143193</v>
      </c>
      <c r="F84" s="50">
        <v>440.206392</v>
      </c>
      <c r="G84" s="51">
        <v>0</v>
      </c>
      <c r="H84" s="50">
        <v>475.8657603193</v>
      </c>
      <c r="I84" s="51">
        <v>0</v>
      </c>
      <c r="J84" s="50">
        <v>123.049117</v>
      </c>
      <c r="K84" s="50">
        <v>0</v>
      </c>
      <c r="L84" s="50">
        <v>210.17464500000003</v>
      </c>
      <c r="M84" s="51">
        <v>0</v>
      </c>
    </row>
    <row r="85" spans="1:13" ht="18" customHeight="1">
      <c r="A85" s="128"/>
      <c r="B85" s="124" t="s">
        <v>89</v>
      </c>
      <c r="C85" s="124"/>
      <c r="D85" s="124"/>
      <c r="E85" s="51">
        <f t="shared" si="3"/>
        <v>10853</v>
      </c>
      <c r="F85" s="51">
        <v>6409</v>
      </c>
      <c r="G85" s="51">
        <v>0</v>
      </c>
      <c r="H85" s="51">
        <v>1657</v>
      </c>
      <c r="I85" s="51">
        <v>0</v>
      </c>
      <c r="J85" s="51">
        <v>1186</v>
      </c>
      <c r="K85" s="51">
        <v>0</v>
      </c>
      <c r="L85" s="51">
        <v>1601</v>
      </c>
      <c r="M85" s="51">
        <v>0</v>
      </c>
    </row>
    <row r="86" spans="1:13" ht="18" customHeight="1">
      <c r="A86" s="128"/>
      <c r="B86" s="124" t="s">
        <v>91</v>
      </c>
      <c r="C86" s="124"/>
      <c r="D86" s="124"/>
      <c r="E86" s="50">
        <f t="shared" si="3"/>
        <v>588.084541</v>
      </c>
      <c r="F86" s="51">
        <v>441.67533499999996</v>
      </c>
      <c r="G86" s="51">
        <v>0</v>
      </c>
      <c r="H86" s="50">
        <v>90.79356700000001</v>
      </c>
      <c r="I86" s="51">
        <v>0</v>
      </c>
      <c r="J86" s="50">
        <v>30.281059999999997</v>
      </c>
      <c r="K86" s="51">
        <v>0</v>
      </c>
      <c r="L86" s="50">
        <v>25.334579</v>
      </c>
      <c r="M86" s="51">
        <v>0</v>
      </c>
    </row>
    <row r="87" spans="1:13" ht="18" customHeight="1">
      <c r="A87" s="128"/>
      <c r="B87" s="124" t="s">
        <v>92</v>
      </c>
      <c r="C87" s="124"/>
      <c r="D87" s="124"/>
      <c r="E87" s="50">
        <f t="shared" si="3"/>
        <v>1352</v>
      </c>
      <c r="F87" s="51">
        <v>766</v>
      </c>
      <c r="G87" s="51">
        <v>0</v>
      </c>
      <c r="H87" s="51">
        <v>279</v>
      </c>
      <c r="I87" s="51">
        <v>0</v>
      </c>
      <c r="J87" s="51">
        <v>24</v>
      </c>
      <c r="K87" s="51">
        <v>0</v>
      </c>
      <c r="L87" s="51">
        <v>283</v>
      </c>
      <c r="M87" s="51">
        <v>0</v>
      </c>
    </row>
    <row r="88" spans="1:13" ht="18" customHeight="1">
      <c r="A88" s="128"/>
      <c r="B88" s="124" t="s">
        <v>96</v>
      </c>
      <c r="C88" s="124"/>
      <c r="D88" s="49" t="s">
        <v>88</v>
      </c>
      <c r="E88" s="61">
        <f aca="true" t="shared" si="4" ref="E88:E119">SUM(F88:M88)</f>
        <v>1126.2467973193</v>
      </c>
      <c r="F88" s="50">
        <v>440.206392</v>
      </c>
      <c r="G88" s="51">
        <v>0</v>
      </c>
      <c r="H88" s="50">
        <v>475.86576031929997</v>
      </c>
      <c r="I88" s="51">
        <v>0</v>
      </c>
      <c r="J88" s="51">
        <v>0</v>
      </c>
      <c r="K88" s="51">
        <v>0</v>
      </c>
      <c r="L88" s="50">
        <v>210.17464500000003</v>
      </c>
      <c r="M88" s="51">
        <v>0</v>
      </c>
    </row>
    <row r="89" spans="1:13" ht="18" customHeight="1">
      <c r="A89" s="128"/>
      <c r="B89" s="124"/>
      <c r="C89" s="124"/>
      <c r="D89" s="49" t="s">
        <v>89</v>
      </c>
      <c r="E89" s="62">
        <f t="shared" si="4"/>
        <v>9667</v>
      </c>
      <c r="F89" s="51">
        <v>6409</v>
      </c>
      <c r="G89" s="51">
        <v>0</v>
      </c>
      <c r="H89" s="51">
        <v>1657</v>
      </c>
      <c r="I89" s="51">
        <v>0</v>
      </c>
      <c r="J89" s="51">
        <v>0</v>
      </c>
      <c r="K89" s="51">
        <v>0</v>
      </c>
      <c r="L89" s="51">
        <v>1601</v>
      </c>
      <c r="M89" s="51">
        <v>0</v>
      </c>
    </row>
    <row r="90" spans="1:13" ht="18" customHeight="1">
      <c r="A90" s="128"/>
      <c r="B90" s="124"/>
      <c r="C90" s="124"/>
      <c r="D90" s="49" t="s">
        <v>91</v>
      </c>
      <c r="E90" s="61">
        <f t="shared" si="4"/>
        <v>556.118981</v>
      </c>
      <c r="F90" s="50">
        <v>439.99083499999995</v>
      </c>
      <c r="G90" s="51">
        <v>0</v>
      </c>
      <c r="H90" s="50">
        <v>90.793567</v>
      </c>
      <c r="I90" s="51">
        <v>0</v>
      </c>
      <c r="J90" s="51">
        <v>0</v>
      </c>
      <c r="K90" s="51">
        <v>0</v>
      </c>
      <c r="L90" s="50">
        <v>25.334579</v>
      </c>
      <c r="M90" s="51">
        <v>0</v>
      </c>
    </row>
    <row r="91" spans="1:13" ht="18" customHeight="1">
      <c r="A91" s="128"/>
      <c r="B91" s="124"/>
      <c r="C91" s="124"/>
      <c r="D91" s="49" t="s">
        <v>92</v>
      </c>
      <c r="E91" s="62">
        <f>SUM(F91:M91)</f>
        <v>1326</v>
      </c>
      <c r="F91" s="51">
        <v>764</v>
      </c>
      <c r="G91" s="51">
        <v>0</v>
      </c>
      <c r="H91" s="51">
        <v>279</v>
      </c>
      <c r="I91" s="51">
        <v>0</v>
      </c>
      <c r="J91" s="51">
        <v>0</v>
      </c>
      <c r="K91" s="51">
        <v>0</v>
      </c>
      <c r="L91" s="51">
        <v>283</v>
      </c>
      <c r="M91" s="51">
        <v>0</v>
      </c>
    </row>
    <row r="92" spans="1:13" ht="18" customHeight="1">
      <c r="A92" s="115" t="s">
        <v>74</v>
      </c>
      <c r="B92" s="116"/>
      <c r="C92" s="117"/>
      <c r="D92" s="63" t="s">
        <v>88</v>
      </c>
      <c r="E92" s="50">
        <f t="shared" si="4"/>
        <v>6.079314999999999</v>
      </c>
      <c r="F92" s="50">
        <v>6.0093</v>
      </c>
      <c r="G92" s="51">
        <v>0.05</v>
      </c>
      <c r="H92" s="51">
        <v>0</v>
      </c>
      <c r="I92" s="51">
        <v>0</v>
      </c>
      <c r="J92" s="50">
        <v>0.020015</v>
      </c>
      <c r="K92" s="51">
        <v>0</v>
      </c>
      <c r="L92" s="51">
        <v>0</v>
      </c>
      <c r="M92" s="51">
        <v>0</v>
      </c>
    </row>
    <row r="93" spans="1:13" ht="18" customHeight="1">
      <c r="A93" s="115"/>
      <c r="B93" s="116"/>
      <c r="C93" s="117"/>
      <c r="D93" s="49" t="s">
        <v>89</v>
      </c>
      <c r="E93" s="51">
        <f t="shared" si="4"/>
        <v>152</v>
      </c>
      <c r="F93" s="51">
        <v>148</v>
      </c>
      <c r="G93" s="51">
        <v>2</v>
      </c>
      <c r="H93" s="51">
        <v>0</v>
      </c>
      <c r="I93" s="51">
        <v>0</v>
      </c>
      <c r="J93" s="51">
        <v>2</v>
      </c>
      <c r="K93" s="51">
        <v>0</v>
      </c>
      <c r="L93" s="51">
        <v>0</v>
      </c>
      <c r="M93" s="51">
        <v>0</v>
      </c>
    </row>
    <row r="94" spans="1:13" ht="18" customHeight="1">
      <c r="A94" s="115"/>
      <c r="B94" s="116"/>
      <c r="C94" s="117"/>
      <c r="D94" s="49" t="s">
        <v>91</v>
      </c>
      <c r="E94" s="50">
        <f t="shared" si="4"/>
        <v>28.01075</v>
      </c>
      <c r="F94" s="50">
        <v>26.3538</v>
      </c>
      <c r="G94" s="50">
        <v>1.1</v>
      </c>
      <c r="H94" s="51">
        <v>0</v>
      </c>
      <c r="I94" s="51">
        <v>0</v>
      </c>
      <c r="J94" s="50">
        <v>0.55695</v>
      </c>
      <c r="K94" s="51">
        <v>0</v>
      </c>
      <c r="L94" s="51">
        <v>0</v>
      </c>
      <c r="M94" s="51">
        <v>0</v>
      </c>
    </row>
    <row r="95" spans="1:13" ht="18" customHeight="1">
      <c r="A95" s="118"/>
      <c r="B95" s="119"/>
      <c r="C95" s="120"/>
      <c r="D95" s="49" t="s">
        <v>92</v>
      </c>
      <c r="E95" s="51">
        <f t="shared" si="4"/>
        <v>116</v>
      </c>
      <c r="F95" s="51">
        <v>107</v>
      </c>
      <c r="G95" s="51">
        <v>2</v>
      </c>
      <c r="H95" s="51">
        <v>0</v>
      </c>
      <c r="I95" s="51">
        <v>2</v>
      </c>
      <c r="J95" s="51">
        <v>5</v>
      </c>
      <c r="K95" s="51">
        <v>0</v>
      </c>
      <c r="L95" s="51">
        <v>0</v>
      </c>
      <c r="M95" s="51">
        <v>0</v>
      </c>
    </row>
    <row r="96" spans="1:13" ht="18" customHeight="1">
      <c r="A96" s="112" t="s">
        <v>75</v>
      </c>
      <c r="B96" s="113"/>
      <c r="C96" s="114"/>
      <c r="D96" s="49" t="s">
        <v>88</v>
      </c>
      <c r="E96" s="50">
        <f t="shared" si="4"/>
        <v>3.3577436727000003</v>
      </c>
      <c r="F96" s="50">
        <v>0</v>
      </c>
      <c r="G96" s="50">
        <v>0.16269999999999998</v>
      </c>
      <c r="H96" s="51">
        <v>3.1950436727000002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</row>
    <row r="97" spans="1:13" ht="18" customHeight="1">
      <c r="A97" s="115"/>
      <c r="B97" s="116"/>
      <c r="C97" s="117"/>
      <c r="D97" s="49" t="s">
        <v>89</v>
      </c>
      <c r="E97" s="51">
        <f t="shared" si="4"/>
        <v>2</v>
      </c>
      <c r="F97" s="51">
        <v>0</v>
      </c>
      <c r="G97" s="51">
        <v>1</v>
      </c>
      <c r="H97" s="51">
        <v>1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</row>
    <row r="98" spans="1:13" ht="18" customHeight="1">
      <c r="A98" s="115"/>
      <c r="B98" s="116"/>
      <c r="C98" s="117"/>
      <c r="D98" s="49" t="s">
        <v>91</v>
      </c>
      <c r="E98" s="50">
        <f t="shared" si="4"/>
        <v>52.1</v>
      </c>
      <c r="F98" s="50">
        <v>0</v>
      </c>
      <c r="G98" s="50">
        <v>44</v>
      </c>
      <c r="H98" s="51">
        <v>6.5</v>
      </c>
      <c r="I98" s="51">
        <v>0</v>
      </c>
      <c r="J98" s="51">
        <v>0</v>
      </c>
      <c r="K98" s="50">
        <v>1.6</v>
      </c>
      <c r="L98" s="51">
        <v>0</v>
      </c>
      <c r="M98" s="51">
        <v>0</v>
      </c>
    </row>
    <row r="99" spans="1:13" ht="18" customHeight="1">
      <c r="A99" s="118"/>
      <c r="B99" s="119"/>
      <c r="C99" s="120"/>
      <c r="D99" s="49" t="s">
        <v>92</v>
      </c>
      <c r="E99" s="51">
        <f t="shared" si="4"/>
        <v>7</v>
      </c>
      <c r="F99" s="51">
        <v>0</v>
      </c>
      <c r="G99" s="51">
        <v>3</v>
      </c>
      <c r="H99" s="51">
        <v>2</v>
      </c>
      <c r="I99" s="51">
        <v>0</v>
      </c>
      <c r="J99" s="51">
        <v>0</v>
      </c>
      <c r="K99" s="51">
        <v>2</v>
      </c>
      <c r="L99" s="51">
        <v>0</v>
      </c>
      <c r="M99" s="51">
        <v>0</v>
      </c>
    </row>
    <row r="100" spans="1:13" ht="18" customHeight="1">
      <c r="A100" s="112" t="s">
        <v>76</v>
      </c>
      <c r="B100" s="113"/>
      <c r="C100" s="114"/>
      <c r="D100" s="49" t="s">
        <v>88</v>
      </c>
      <c r="E100" s="50">
        <f t="shared" si="4"/>
        <v>0.19</v>
      </c>
      <c r="F100" s="50">
        <v>0.19</v>
      </c>
      <c r="G100" s="51">
        <v>0</v>
      </c>
      <c r="H100" s="50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</row>
    <row r="101" spans="1:13" ht="18" customHeight="1">
      <c r="A101" s="115"/>
      <c r="B101" s="116"/>
      <c r="C101" s="117"/>
      <c r="D101" s="49" t="s">
        <v>89</v>
      </c>
      <c r="E101" s="51">
        <f t="shared" si="4"/>
        <v>1</v>
      </c>
      <c r="F101" s="51">
        <v>1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</row>
    <row r="102" spans="1:13" ht="18" customHeight="1">
      <c r="A102" s="115"/>
      <c r="B102" s="116"/>
      <c r="C102" s="117"/>
      <c r="D102" s="49" t="s">
        <v>91</v>
      </c>
      <c r="E102" s="50">
        <f t="shared" si="4"/>
        <v>0.29000000000000004</v>
      </c>
      <c r="F102" s="50">
        <v>0.2</v>
      </c>
      <c r="G102" s="51">
        <v>0</v>
      </c>
      <c r="H102" s="51">
        <v>0</v>
      </c>
      <c r="I102" s="50">
        <v>0.09</v>
      </c>
      <c r="J102" s="51">
        <v>0</v>
      </c>
      <c r="K102" s="51">
        <v>0</v>
      </c>
      <c r="L102" s="51">
        <v>0</v>
      </c>
      <c r="M102" s="51">
        <v>0</v>
      </c>
    </row>
    <row r="103" spans="1:13" ht="18" customHeight="1">
      <c r="A103" s="118"/>
      <c r="B103" s="119"/>
      <c r="C103" s="120"/>
      <c r="D103" s="49" t="s">
        <v>92</v>
      </c>
      <c r="E103" s="51">
        <f t="shared" si="4"/>
        <v>2</v>
      </c>
      <c r="F103" s="51">
        <v>1</v>
      </c>
      <c r="G103" s="51">
        <v>0</v>
      </c>
      <c r="H103" s="51">
        <v>0</v>
      </c>
      <c r="I103" s="51">
        <v>1</v>
      </c>
      <c r="J103" s="51">
        <v>0</v>
      </c>
      <c r="K103" s="51">
        <v>0</v>
      </c>
      <c r="L103" s="51">
        <v>0</v>
      </c>
      <c r="M103" s="51">
        <v>0</v>
      </c>
    </row>
    <row r="104" spans="1:13" ht="18" customHeight="1">
      <c r="A104" s="112" t="s">
        <v>77</v>
      </c>
      <c r="B104" s="113"/>
      <c r="C104" s="114"/>
      <c r="D104" s="49" t="s">
        <v>88</v>
      </c>
      <c r="E104" s="50">
        <f t="shared" si="4"/>
        <v>423.2987669843</v>
      </c>
      <c r="F104" s="50">
        <v>248.06636699999999</v>
      </c>
      <c r="G104" s="50">
        <v>70.691461</v>
      </c>
      <c r="H104" s="50">
        <v>41.157193984299994</v>
      </c>
      <c r="I104" s="50">
        <v>0</v>
      </c>
      <c r="J104" s="50">
        <v>63.247043000000005</v>
      </c>
      <c r="K104" s="50">
        <v>0.136702</v>
      </c>
      <c r="L104" s="51">
        <v>0</v>
      </c>
      <c r="M104" s="51">
        <v>0</v>
      </c>
    </row>
    <row r="105" spans="1:13" ht="18" customHeight="1">
      <c r="A105" s="115"/>
      <c r="B105" s="116"/>
      <c r="C105" s="117"/>
      <c r="D105" s="49" t="s">
        <v>89</v>
      </c>
      <c r="E105" s="51">
        <f t="shared" si="4"/>
        <v>215</v>
      </c>
      <c r="F105" s="51">
        <v>136</v>
      </c>
      <c r="G105" s="51">
        <v>30</v>
      </c>
      <c r="H105" s="51">
        <v>21</v>
      </c>
      <c r="I105" s="51">
        <v>0</v>
      </c>
      <c r="J105" s="51">
        <v>26</v>
      </c>
      <c r="K105" s="51">
        <v>2</v>
      </c>
      <c r="L105" s="51">
        <v>0</v>
      </c>
      <c r="M105" s="51">
        <v>0</v>
      </c>
    </row>
    <row r="106" spans="1:13" ht="18" customHeight="1">
      <c r="A106" s="115"/>
      <c r="B106" s="116"/>
      <c r="C106" s="117"/>
      <c r="D106" s="49" t="s">
        <v>91</v>
      </c>
      <c r="E106" s="50">
        <f t="shared" si="4"/>
        <v>1181.70734</v>
      </c>
      <c r="F106" s="50">
        <v>567.3740849999999</v>
      </c>
      <c r="G106" s="50">
        <v>228.388156</v>
      </c>
      <c r="H106" s="50">
        <v>167.48863300000002</v>
      </c>
      <c r="I106" s="51">
        <v>0.5499</v>
      </c>
      <c r="J106" s="50">
        <v>211.938</v>
      </c>
      <c r="K106" s="50">
        <v>5.968566</v>
      </c>
      <c r="L106" s="51">
        <v>0</v>
      </c>
      <c r="M106" s="51">
        <v>0</v>
      </c>
    </row>
    <row r="107" spans="1:13" ht="18" customHeight="1">
      <c r="A107" s="118"/>
      <c r="B107" s="119"/>
      <c r="C107" s="120"/>
      <c r="D107" s="49" t="s">
        <v>92</v>
      </c>
      <c r="E107" s="51">
        <f t="shared" si="4"/>
        <v>241</v>
      </c>
      <c r="F107" s="51">
        <v>151</v>
      </c>
      <c r="G107" s="51">
        <v>58</v>
      </c>
      <c r="H107" s="51">
        <v>17</v>
      </c>
      <c r="I107" s="51">
        <v>3</v>
      </c>
      <c r="J107" s="51">
        <v>7</v>
      </c>
      <c r="K107" s="51">
        <v>5</v>
      </c>
      <c r="L107" s="51">
        <v>0</v>
      </c>
      <c r="M107" s="51">
        <v>0</v>
      </c>
    </row>
    <row r="108" spans="1:13" ht="18" customHeight="1">
      <c r="A108" s="112" t="s">
        <v>97</v>
      </c>
      <c r="B108" s="113"/>
      <c r="C108" s="114"/>
      <c r="D108" s="49" t="s">
        <v>88</v>
      </c>
      <c r="E108" s="50">
        <f t="shared" si="4"/>
        <v>620.6777986201</v>
      </c>
      <c r="F108" s="50">
        <v>338.71445</v>
      </c>
      <c r="G108" s="50">
        <v>166.627869</v>
      </c>
      <c r="H108" s="50">
        <v>103.4045556201</v>
      </c>
      <c r="I108" s="50">
        <v>6.910142000000001</v>
      </c>
      <c r="J108" s="50">
        <v>0.027538</v>
      </c>
      <c r="K108" s="50">
        <v>4.993244</v>
      </c>
      <c r="L108" s="51">
        <v>0</v>
      </c>
      <c r="M108" s="51">
        <v>0</v>
      </c>
    </row>
    <row r="109" spans="1:13" ht="18" customHeight="1">
      <c r="A109" s="115"/>
      <c r="B109" s="116"/>
      <c r="C109" s="117"/>
      <c r="D109" s="49" t="s">
        <v>89</v>
      </c>
      <c r="E109" s="51">
        <f t="shared" si="4"/>
        <v>2049</v>
      </c>
      <c r="F109" s="51">
        <v>1949</v>
      </c>
      <c r="G109" s="51">
        <v>59</v>
      </c>
      <c r="H109" s="51">
        <v>24</v>
      </c>
      <c r="I109" s="51">
        <v>7</v>
      </c>
      <c r="J109" s="51">
        <v>1</v>
      </c>
      <c r="K109" s="51">
        <v>9</v>
      </c>
      <c r="L109" s="51">
        <v>0</v>
      </c>
      <c r="M109" s="51">
        <v>0</v>
      </c>
    </row>
    <row r="110" spans="1:13" ht="18" customHeight="1">
      <c r="A110" s="115"/>
      <c r="B110" s="116"/>
      <c r="C110" s="117"/>
      <c r="D110" s="49" t="s">
        <v>91</v>
      </c>
      <c r="E110" s="50">
        <f t="shared" si="4"/>
        <v>1165.2065029999999</v>
      </c>
      <c r="F110" s="50">
        <v>472.071425</v>
      </c>
      <c r="G110" s="50">
        <v>611.727594</v>
      </c>
      <c r="H110" s="50">
        <v>4.475184</v>
      </c>
      <c r="I110" s="50">
        <v>11.1694</v>
      </c>
      <c r="J110" s="50">
        <v>8.6129</v>
      </c>
      <c r="K110" s="50">
        <v>49.1</v>
      </c>
      <c r="L110" s="51">
        <v>0</v>
      </c>
      <c r="M110" s="50">
        <v>8.05</v>
      </c>
    </row>
    <row r="111" spans="1:13" ht="18" customHeight="1">
      <c r="A111" s="118"/>
      <c r="B111" s="119"/>
      <c r="C111" s="120"/>
      <c r="D111" s="49" t="s">
        <v>92</v>
      </c>
      <c r="E111" s="51">
        <f t="shared" si="4"/>
        <v>829</v>
      </c>
      <c r="F111" s="51">
        <v>375</v>
      </c>
      <c r="G111" s="51">
        <v>367</v>
      </c>
      <c r="H111" s="51">
        <v>3</v>
      </c>
      <c r="I111" s="51">
        <v>11</v>
      </c>
      <c r="J111" s="51">
        <v>36</v>
      </c>
      <c r="K111" s="51">
        <v>35</v>
      </c>
      <c r="L111" s="51">
        <v>0</v>
      </c>
      <c r="M111" s="51">
        <v>2</v>
      </c>
    </row>
    <row r="112" spans="1:13" ht="18" customHeight="1">
      <c r="A112" s="112" t="s">
        <v>79</v>
      </c>
      <c r="B112" s="113"/>
      <c r="C112" s="114"/>
      <c r="D112" s="49" t="s">
        <v>88</v>
      </c>
      <c r="E112" s="50">
        <f t="shared" si="4"/>
        <v>2320.0791083613</v>
      </c>
      <c r="F112" s="50">
        <v>2091.838286</v>
      </c>
      <c r="G112" s="50">
        <v>86.64316200000002</v>
      </c>
      <c r="H112" s="50">
        <v>130.4513653613</v>
      </c>
      <c r="I112" s="50">
        <v>8</v>
      </c>
      <c r="J112" s="50">
        <v>0.202782</v>
      </c>
      <c r="K112" s="50">
        <v>2.943513</v>
      </c>
      <c r="L112" s="50">
        <v>0</v>
      </c>
      <c r="M112" s="51">
        <v>0</v>
      </c>
    </row>
    <row r="113" spans="1:13" ht="18" customHeight="1">
      <c r="A113" s="115"/>
      <c r="B113" s="116"/>
      <c r="C113" s="117"/>
      <c r="D113" s="49" t="s">
        <v>89</v>
      </c>
      <c r="E113" s="51">
        <f t="shared" si="4"/>
        <v>6947</v>
      </c>
      <c r="F113" s="51">
        <v>6059</v>
      </c>
      <c r="G113" s="51">
        <v>525</v>
      </c>
      <c r="H113" s="51">
        <v>358</v>
      </c>
      <c r="I113" s="51">
        <v>3</v>
      </c>
      <c r="J113" s="51">
        <v>1</v>
      </c>
      <c r="K113" s="51">
        <v>1</v>
      </c>
      <c r="L113" s="51">
        <v>0</v>
      </c>
      <c r="M113" s="51">
        <v>0</v>
      </c>
    </row>
    <row r="114" spans="1:13" ht="18" customHeight="1">
      <c r="A114" s="115"/>
      <c r="B114" s="116"/>
      <c r="C114" s="117"/>
      <c r="D114" s="49" t="s">
        <v>91</v>
      </c>
      <c r="E114" s="50">
        <f t="shared" si="4"/>
        <v>114.18643300000001</v>
      </c>
      <c r="F114" s="50">
        <v>0</v>
      </c>
      <c r="G114" s="50">
        <v>87.490224</v>
      </c>
      <c r="H114" s="50">
        <v>2.1137639999999998</v>
      </c>
      <c r="I114" s="51">
        <v>0</v>
      </c>
      <c r="J114" s="50">
        <v>7.677445</v>
      </c>
      <c r="K114" s="50">
        <v>16.905</v>
      </c>
      <c r="L114" s="50">
        <v>0</v>
      </c>
      <c r="M114" s="51">
        <v>0</v>
      </c>
    </row>
    <row r="115" spans="1:13" ht="18" customHeight="1">
      <c r="A115" s="118"/>
      <c r="B115" s="119"/>
      <c r="C115" s="120"/>
      <c r="D115" s="49" t="s">
        <v>92</v>
      </c>
      <c r="E115" s="51">
        <f t="shared" si="4"/>
        <v>216</v>
      </c>
      <c r="F115" s="51">
        <v>0</v>
      </c>
      <c r="G115" s="51">
        <v>166</v>
      </c>
      <c r="H115" s="51">
        <v>5</v>
      </c>
      <c r="I115" s="51">
        <v>0</v>
      </c>
      <c r="J115" s="51">
        <v>45</v>
      </c>
      <c r="K115" s="51">
        <v>0</v>
      </c>
      <c r="L115" s="51">
        <v>0</v>
      </c>
      <c r="M115" s="51">
        <v>0</v>
      </c>
    </row>
    <row r="116" spans="1:13" ht="18" customHeight="1">
      <c r="A116" s="112" t="s">
        <v>98</v>
      </c>
      <c r="B116" s="113"/>
      <c r="C116" s="114"/>
      <c r="D116" s="49" t="s">
        <v>88</v>
      </c>
      <c r="E116" s="50">
        <f t="shared" si="4"/>
        <v>0</v>
      </c>
      <c r="F116" s="50">
        <v>0</v>
      </c>
      <c r="G116" s="51">
        <v>0</v>
      </c>
      <c r="H116" s="50">
        <v>0</v>
      </c>
      <c r="I116" s="50">
        <v>0</v>
      </c>
      <c r="J116" s="51">
        <v>0</v>
      </c>
      <c r="K116" s="51">
        <v>0</v>
      </c>
      <c r="L116" s="51">
        <v>0</v>
      </c>
      <c r="M116" s="51">
        <v>0</v>
      </c>
    </row>
    <row r="117" spans="1:13" ht="18" customHeight="1">
      <c r="A117" s="115"/>
      <c r="B117" s="116"/>
      <c r="C117" s="117"/>
      <c r="D117" s="49" t="s">
        <v>89</v>
      </c>
      <c r="E117" s="51">
        <f t="shared" si="4"/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</row>
    <row r="118" spans="1:13" ht="18" customHeight="1">
      <c r="A118" s="115"/>
      <c r="B118" s="116"/>
      <c r="C118" s="117"/>
      <c r="D118" s="49" t="s">
        <v>91</v>
      </c>
      <c r="E118" s="50">
        <f t="shared" si="4"/>
        <v>-8.171241461241152E-14</v>
      </c>
      <c r="F118" s="50">
        <v>-1.1368683772161603E-13</v>
      </c>
      <c r="G118" s="51">
        <v>0</v>
      </c>
      <c r="H118" s="51">
        <v>3.197442310920451E-14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</row>
    <row r="119" spans="1:13" ht="18" customHeight="1">
      <c r="A119" s="118"/>
      <c r="B119" s="119"/>
      <c r="C119" s="120"/>
      <c r="D119" s="49" t="s">
        <v>92</v>
      </c>
      <c r="E119" s="51">
        <f t="shared" si="4"/>
        <v>0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</row>
  </sheetData>
  <sheetProtection/>
  <mergeCells count="46">
    <mergeCell ref="A108:C111"/>
    <mergeCell ref="A112:C115"/>
    <mergeCell ref="A92:C95"/>
    <mergeCell ref="C66:C70"/>
    <mergeCell ref="B24:C29"/>
    <mergeCell ref="B30:C32"/>
    <mergeCell ref="B33:C35"/>
    <mergeCell ref="A36:C40"/>
    <mergeCell ref="A116:C119"/>
    <mergeCell ref="B88:C91"/>
    <mergeCell ref="A96:C99"/>
    <mergeCell ref="A100:C103"/>
    <mergeCell ref="A104:C107"/>
    <mergeCell ref="B85:D85"/>
    <mergeCell ref="B86:D86"/>
    <mergeCell ref="B87:D87"/>
    <mergeCell ref="A13:A35"/>
    <mergeCell ref="A61:A83"/>
    <mergeCell ref="A84:A91"/>
    <mergeCell ref="B13:B23"/>
    <mergeCell ref="B61:B70"/>
    <mergeCell ref="C13:C17"/>
    <mergeCell ref="C18:C23"/>
    <mergeCell ref="A49:K49"/>
    <mergeCell ref="A50:K50"/>
    <mergeCell ref="A51:D51"/>
    <mergeCell ref="B84:D84"/>
    <mergeCell ref="A57:C60"/>
    <mergeCell ref="A52:C56"/>
    <mergeCell ref="B71:C75"/>
    <mergeCell ref="B76:C79"/>
    <mergeCell ref="B80:C83"/>
    <mergeCell ref="C61:C65"/>
    <mergeCell ref="A43:D43"/>
    <mergeCell ref="A44:D44"/>
    <mergeCell ref="A45:D45"/>
    <mergeCell ref="A46:D46"/>
    <mergeCell ref="A47:D47"/>
    <mergeCell ref="A48:D48"/>
    <mergeCell ref="A1:M1"/>
    <mergeCell ref="A2:K2"/>
    <mergeCell ref="A3:D3"/>
    <mergeCell ref="A41:D41"/>
    <mergeCell ref="A42:D42"/>
    <mergeCell ref="A8:C12"/>
    <mergeCell ref="A4:C7"/>
  </mergeCells>
  <printOptions/>
  <pageMargins left="0.330555555555556" right="0.1375" top="0.668055555555556" bottom="0.3375" header="0.5" footer="0.16875"/>
  <pageSetup horizontalDpi="600" verticalDpi="600" orientation="portrait" paperSize="9" scale="80" r:id="rId1"/>
  <headerFooter alignWithMargins="0">
    <oddFooter>&amp;C&amp;A&amp;R第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M2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9" sqref="N9"/>
    </sheetView>
  </sheetViews>
  <sheetFormatPr defaultColWidth="9.00390625" defaultRowHeight="18" customHeight="1"/>
  <cols>
    <col min="1" max="1" width="6.25390625" style="0" customWidth="1"/>
    <col min="2" max="2" width="10.125" style="6" customWidth="1"/>
    <col min="3" max="3" width="8.875" style="6" customWidth="1"/>
    <col min="4" max="4" width="12.125" style="7" customWidth="1"/>
    <col min="5" max="5" width="12.875" style="6" customWidth="1"/>
    <col min="6" max="6" width="10.125" style="6" customWidth="1"/>
    <col min="7" max="7" width="12.25390625" style="8" customWidth="1"/>
    <col min="8" max="8" width="11.875" style="9" customWidth="1"/>
    <col min="9" max="9" width="9.50390625" style="6" customWidth="1"/>
    <col min="10" max="10" width="12.375" style="7" customWidth="1"/>
    <col min="11" max="11" width="12.25390625" style="10" customWidth="1"/>
    <col min="12" max="12" width="10.00390625" style="0" customWidth="1"/>
    <col min="13" max="13" width="13.25390625" style="0" customWidth="1"/>
    <col min="14" max="14" width="13.125" style="11" customWidth="1"/>
    <col min="15" max="16" width="11.75390625" style="0" customWidth="1"/>
    <col min="17" max="17" width="10.50390625" style="11" customWidth="1"/>
    <col min="18" max="18" width="9.25390625" style="10" customWidth="1"/>
    <col min="19" max="19" width="11.75390625" style="0" customWidth="1"/>
    <col min="20" max="20" width="12.75390625" style="11" customWidth="1"/>
    <col min="21" max="21" width="11.75390625" style="11" customWidth="1"/>
    <col min="22" max="22" width="11.375" style="0" customWidth="1"/>
    <col min="23" max="23" width="11.375" style="11" customWidth="1"/>
    <col min="24" max="24" width="10.50390625" style="0" customWidth="1"/>
    <col min="25" max="25" width="12.25390625" style="0" customWidth="1"/>
    <col min="26" max="26" width="11.625" style="11" customWidth="1"/>
    <col min="27" max="27" width="9.00390625" style="0" customWidth="1"/>
    <col min="28" max="28" width="11.375" style="0" customWidth="1"/>
    <col min="29" max="29" width="14.375" style="11" customWidth="1"/>
    <col min="30" max="30" width="9.50390625" style="0" customWidth="1"/>
    <col min="31" max="31" width="13.375" style="0" customWidth="1"/>
    <col min="32" max="32" width="13.375" style="11" customWidth="1"/>
    <col min="33" max="33" width="9.00390625" style="0" customWidth="1"/>
    <col min="34" max="34" width="13.00390625" style="0" customWidth="1"/>
    <col min="35" max="35" width="13.875" style="11" customWidth="1"/>
    <col min="36" max="36" width="9.00390625" style="0" customWidth="1"/>
    <col min="37" max="37" width="13.125" style="0" customWidth="1"/>
    <col min="38" max="38" width="15.75390625" style="11" customWidth="1"/>
  </cols>
  <sheetData>
    <row r="1" ht="33" customHeight="1"/>
    <row r="2" spans="1:39" s="1" customFormat="1" ht="21.75" customHeight="1">
      <c r="A2" s="145" t="s">
        <v>53</v>
      </c>
      <c r="B2" s="146"/>
      <c r="C2" s="147"/>
      <c r="D2" s="12">
        <v>42370</v>
      </c>
      <c r="E2" s="13">
        <v>42005</v>
      </c>
      <c r="F2" s="14" t="s">
        <v>99</v>
      </c>
      <c r="G2" s="15" t="s">
        <v>100</v>
      </c>
      <c r="H2" s="14" t="s">
        <v>101</v>
      </c>
      <c r="I2" s="14" t="s">
        <v>99</v>
      </c>
      <c r="J2" s="15" t="s">
        <v>102</v>
      </c>
      <c r="K2" s="14" t="s">
        <v>103</v>
      </c>
      <c r="L2" s="14" t="s">
        <v>99</v>
      </c>
      <c r="M2" s="31" t="s">
        <v>104</v>
      </c>
      <c r="N2" s="32" t="s">
        <v>105</v>
      </c>
      <c r="O2" s="14" t="s">
        <v>99</v>
      </c>
      <c r="P2" s="16" t="s">
        <v>106</v>
      </c>
      <c r="Q2" s="32" t="s">
        <v>107</v>
      </c>
      <c r="R2" s="14" t="s">
        <v>99</v>
      </c>
      <c r="S2" s="31" t="s">
        <v>108</v>
      </c>
      <c r="T2" s="32" t="s">
        <v>109</v>
      </c>
      <c r="U2" s="14" t="s">
        <v>99</v>
      </c>
      <c r="V2" s="31" t="s">
        <v>110</v>
      </c>
      <c r="W2" s="32" t="s">
        <v>111</v>
      </c>
      <c r="X2" s="14" t="s">
        <v>99</v>
      </c>
      <c r="Y2" s="31" t="s">
        <v>112</v>
      </c>
      <c r="Z2" s="32" t="s">
        <v>113</v>
      </c>
      <c r="AA2" s="14" t="s">
        <v>99</v>
      </c>
      <c r="AB2" s="31" t="s">
        <v>114</v>
      </c>
      <c r="AC2" s="32" t="s">
        <v>115</v>
      </c>
      <c r="AD2" s="14" t="s">
        <v>99</v>
      </c>
      <c r="AE2" s="31" t="s">
        <v>116</v>
      </c>
      <c r="AF2" s="32" t="s">
        <v>117</v>
      </c>
      <c r="AG2" s="14" t="s">
        <v>99</v>
      </c>
      <c r="AH2" s="31" t="s">
        <v>118</v>
      </c>
      <c r="AI2" s="32" t="s">
        <v>119</v>
      </c>
      <c r="AJ2" s="14" t="s">
        <v>99</v>
      </c>
      <c r="AK2" s="31" t="s">
        <v>120</v>
      </c>
      <c r="AL2" s="32" t="s">
        <v>121</v>
      </c>
      <c r="AM2" s="14" t="s">
        <v>99</v>
      </c>
    </row>
    <row r="3" spans="1:39" ht="21.75" customHeight="1">
      <c r="A3" s="152" t="s">
        <v>64</v>
      </c>
      <c r="B3" s="142" t="s">
        <v>122</v>
      </c>
      <c r="C3" s="144"/>
      <c r="D3" s="16">
        <v>9387.047027</v>
      </c>
      <c r="E3" s="17">
        <v>8131.528221</v>
      </c>
      <c r="F3" s="17">
        <f aca="true" t="shared" si="0" ref="F3:F9">SUM(D3-E3)/E3*100</f>
        <v>15.4401334149905</v>
      </c>
      <c r="G3" s="16">
        <v>15842.376071</v>
      </c>
      <c r="H3" s="17">
        <v>13672.984119</v>
      </c>
      <c r="I3" s="17">
        <f>SUM(G3-H3)/H3*100</f>
        <v>15.866265426180151</v>
      </c>
      <c r="J3" s="16">
        <v>23946.931134000002</v>
      </c>
      <c r="K3" s="17">
        <v>20720.03</v>
      </c>
      <c r="L3" s="17">
        <f aca="true" t="shared" si="1" ref="L3:L9">SUM(J3-K3)/K3*100</f>
        <v>15.573824622840815</v>
      </c>
      <c r="M3" s="16">
        <v>34600.367828</v>
      </c>
      <c r="N3" s="17">
        <v>28054.519468</v>
      </c>
      <c r="O3" s="17">
        <f aca="true" t="shared" si="2" ref="O3:O9">SUM(M3-N3)/N3*100</f>
        <v>23.332598398152697</v>
      </c>
      <c r="P3" s="16"/>
      <c r="Q3" s="17">
        <v>33730.793091</v>
      </c>
      <c r="R3" s="17">
        <f aca="true" t="shared" si="3" ref="R3:R8">SUM(P3-Q3)/Q3*100</f>
        <v>-100</v>
      </c>
      <c r="S3" s="35"/>
      <c r="T3" s="17">
        <v>41888.522705</v>
      </c>
      <c r="U3" s="17">
        <f aca="true" t="shared" si="4" ref="U3:U8">SUM(S3-T3)/T3*100</f>
        <v>-100</v>
      </c>
      <c r="V3" s="16"/>
      <c r="W3" s="17">
        <v>49864.809027</v>
      </c>
      <c r="X3" s="17">
        <f aca="true" t="shared" si="5" ref="X3:X8">SUM(V3-W3)/W3*100</f>
        <v>-100</v>
      </c>
      <c r="Y3" s="16"/>
      <c r="Z3" s="17">
        <v>57140.951193</v>
      </c>
      <c r="AA3" s="17">
        <f aca="true" t="shared" si="6" ref="AA3:AA8">SUM(Y3-Z3)/Z3*100</f>
        <v>-100</v>
      </c>
      <c r="AB3" s="16"/>
      <c r="AC3" s="17">
        <v>64933.274484</v>
      </c>
      <c r="AD3" s="17">
        <f aca="true" t="shared" si="7" ref="AD3:AD8">SUM(AB3-AC3)/AC3*100</f>
        <v>-100</v>
      </c>
      <c r="AE3" s="16"/>
      <c r="AF3" s="17">
        <v>75030.159058</v>
      </c>
      <c r="AG3" s="17">
        <f aca="true" t="shared" si="8" ref="AG3:AG8">SUM(AE3-AF3)/AF3*100</f>
        <v>-100</v>
      </c>
      <c r="AH3" s="16"/>
      <c r="AI3" s="17">
        <v>83974.92</v>
      </c>
      <c r="AJ3" s="17">
        <f aca="true" t="shared" si="9" ref="AJ3:AJ8">SUM(AH3-AI3)/AI3*100</f>
        <v>-100</v>
      </c>
      <c r="AK3" s="35"/>
      <c r="AL3" s="17">
        <v>92375.865834</v>
      </c>
      <c r="AM3" s="17">
        <f aca="true" t="shared" si="10" ref="AM3:AM8">SUM(AK3-AL3)/AL3*100</f>
        <v>-100</v>
      </c>
    </row>
    <row r="4" spans="1:39" ht="21.75" customHeight="1">
      <c r="A4" s="153"/>
      <c r="B4" s="142" t="s">
        <v>123</v>
      </c>
      <c r="C4" s="144"/>
      <c r="D4" s="16">
        <v>70672.96615</v>
      </c>
      <c r="E4" s="17">
        <v>42955.819057</v>
      </c>
      <c r="F4" s="17">
        <f t="shared" si="0"/>
        <v>64.5247784851241</v>
      </c>
      <c r="G4" s="16">
        <v>124378.83260399998</v>
      </c>
      <c r="H4" s="17">
        <v>83621.731018</v>
      </c>
      <c r="I4" s="17">
        <f aca="true" t="shared" si="11" ref="I4:I9">SUM(G4-H4)/H4*100</f>
        <v>48.73984440387487</v>
      </c>
      <c r="J4" s="16">
        <v>155622.918943</v>
      </c>
      <c r="K4" s="17">
        <v>120351.897338</v>
      </c>
      <c r="L4" s="17">
        <f t="shared" si="1"/>
        <v>29.30657711688896</v>
      </c>
      <c r="M4" s="16">
        <v>168012.110116</v>
      </c>
      <c r="N4" s="17">
        <v>131842.170321</v>
      </c>
      <c r="O4" s="17">
        <f t="shared" si="2"/>
        <v>27.434272135338766</v>
      </c>
      <c r="P4" s="16"/>
      <c r="Q4" s="17">
        <v>143278.62766</v>
      </c>
      <c r="R4" s="36">
        <f t="shared" si="3"/>
        <v>-100</v>
      </c>
      <c r="S4" s="35"/>
      <c r="T4" s="17">
        <v>158242.53301</v>
      </c>
      <c r="U4" s="37">
        <f t="shared" si="4"/>
        <v>-100</v>
      </c>
      <c r="V4" s="16"/>
      <c r="W4" s="17">
        <v>171519.192846</v>
      </c>
      <c r="X4" s="38">
        <f t="shared" si="5"/>
        <v>-100</v>
      </c>
      <c r="Y4" s="16"/>
      <c r="Z4" s="17">
        <v>186593.53592</v>
      </c>
      <c r="AA4" s="38">
        <f t="shared" si="6"/>
        <v>-100</v>
      </c>
      <c r="AB4" s="16"/>
      <c r="AC4" s="17">
        <v>204873.226644</v>
      </c>
      <c r="AD4" s="17">
        <f t="shared" si="7"/>
        <v>-100</v>
      </c>
      <c r="AE4" s="16"/>
      <c r="AF4" s="17">
        <v>220993.893075</v>
      </c>
      <c r="AG4" s="17">
        <f t="shared" si="8"/>
        <v>-100</v>
      </c>
      <c r="AH4" s="16"/>
      <c r="AI4" s="17">
        <v>230703.26528</v>
      </c>
      <c r="AJ4" s="17">
        <f t="shared" si="9"/>
        <v>-100</v>
      </c>
      <c r="AK4" s="35"/>
      <c r="AL4" s="17">
        <v>240636.110822</v>
      </c>
      <c r="AM4" s="17">
        <f t="shared" si="10"/>
        <v>-100</v>
      </c>
    </row>
    <row r="5" spans="1:39" s="2" customFormat="1" ht="21.75" customHeight="1">
      <c r="A5" s="154"/>
      <c r="B5" s="148" t="s">
        <v>39</v>
      </c>
      <c r="C5" s="149"/>
      <c r="D5" s="18">
        <f>SUM(D3:D4)</f>
        <v>80060.013177</v>
      </c>
      <c r="E5" s="19">
        <v>51087.347278</v>
      </c>
      <c r="F5" s="19">
        <f t="shared" si="0"/>
        <v>56.7120186165482</v>
      </c>
      <c r="G5" s="18">
        <f>SUM(G3:G4)</f>
        <v>140221.20867499997</v>
      </c>
      <c r="H5" s="19">
        <v>97294.715137</v>
      </c>
      <c r="I5" s="19">
        <f t="shared" si="11"/>
        <v>44.120067032988864</v>
      </c>
      <c r="J5" s="18">
        <f>SUM(J3:J4)</f>
        <v>179569.850077</v>
      </c>
      <c r="K5" s="19">
        <v>141071.927338</v>
      </c>
      <c r="L5" s="19">
        <f t="shared" si="1"/>
        <v>27.28957026776933</v>
      </c>
      <c r="M5" s="18">
        <f>SUM(M3:M4)</f>
        <v>202612.47794399998</v>
      </c>
      <c r="N5" s="19">
        <v>159896.689789</v>
      </c>
      <c r="O5" s="19">
        <f t="shared" si="2"/>
        <v>26.71461692632151</v>
      </c>
      <c r="P5" s="18"/>
      <c r="Q5" s="19">
        <v>177009.420751</v>
      </c>
      <c r="R5" s="39">
        <f t="shared" si="3"/>
        <v>-100</v>
      </c>
      <c r="S5" s="40"/>
      <c r="T5" s="19">
        <v>200131.055715</v>
      </c>
      <c r="U5" s="39">
        <f t="shared" si="4"/>
        <v>-100</v>
      </c>
      <c r="V5" s="18"/>
      <c r="W5" s="19">
        <v>221384.001873</v>
      </c>
      <c r="X5" s="41">
        <f t="shared" si="5"/>
        <v>-100</v>
      </c>
      <c r="Y5" s="18"/>
      <c r="Z5" s="19">
        <v>243734.487113</v>
      </c>
      <c r="AA5" s="41">
        <f t="shared" si="6"/>
        <v>-100</v>
      </c>
      <c r="AB5" s="18"/>
      <c r="AC5" s="19">
        <v>269806.501128</v>
      </c>
      <c r="AD5" s="19">
        <f t="shared" si="7"/>
        <v>-100</v>
      </c>
      <c r="AE5" s="18"/>
      <c r="AF5" s="19">
        <v>296024.052133</v>
      </c>
      <c r="AG5" s="19">
        <f t="shared" si="8"/>
        <v>-100</v>
      </c>
      <c r="AH5" s="18"/>
      <c r="AI5" s="19">
        <v>314678.18528</v>
      </c>
      <c r="AJ5" s="19">
        <f t="shared" si="9"/>
        <v>-100</v>
      </c>
      <c r="AK5" s="40"/>
      <c r="AL5" s="19">
        <v>333011.976656</v>
      </c>
      <c r="AM5" s="19">
        <f t="shared" si="10"/>
        <v>-100</v>
      </c>
    </row>
    <row r="6" spans="1:39" ht="21.75" customHeight="1">
      <c r="A6" s="152" t="s">
        <v>124</v>
      </c>
      <c r="B6" s="142" t="s">
        <v>122</v>
      </c>
      <c r="C6" s="144"/>
      <c r="D6" s="16">
        <v>3965.5360360008</v>
      </c>
      <c r="E6" s="17">
        <v>3656.88</v>
      </c>
      <c r="F6" s="17">
        <f t="shared" si="0"/>
        <v>8.4404201395944</v>
      </c>
      <c r="G6" s="16">
        <v>6933.8048709994</v>
      </c>
      <c r="H6" s="17">
        <v>6406.1392099994</v>
      </c>
      <c r="I6" s="17">
        <f t="shared" si="11"/>
        <v>8.23687471818224</v>
      </c>
      <c r="J6" s="16">
        <v>11173.513249999103</v>
      </c>
      <c r="K6" s="17">
        <v>9685.79</v>
      </c>
      <c r="L6" s="17">
        <f t="shared" si="1"/>
        <v>15.35985448785388</v>
      </c>
      <c r="M6" s="16">
        <v>14467.9397280009</v>
      </c>
      <c r="N6" s="17">
        <v>13492.2718840019</v>
      </c>
      <c r="O6" s="17">
        <f t="shared" si="2"/>
        <v>7.231308799490405</v>
      </c>
      <c r="P6" s="16"/>
      <c r="Q6" s="17">
        <v>16448.2262110004</v>
      </c>
      <c r="R6" s="17">
        <f t="shared" si="3"/>
        <v>-100</v>
      </c>
      <c r="S6" s="35"/>
      <c r="T6" s="17">
        <v>19306.0098750014</v>
      </c>
      <c r="U6" s="17">
        <f t="shared" si="4"/>
        <v>-100</v>
      </c>
      <c r="V6" s="16"/>
      <c r="W6" s="17">
        <v>23299.5308419989</v>
      </c>
      <c r="X6" s="17">
        <f t="shared" si="5"/>
        <v>-100</v>
      </c>
      <c r="Y6" s="16"/>
      <c r="Z6" s="17">
        <v>27193.7919169985</v>
      </c>
      <c r="AA6" s="17">
        <f t="shared" si="6"/>
        <v>-100</v>
      </c>
      <c r="AB6" s="16"/>
      <c r="AC6" s="17">
        <v>30697.0410790002</v>
      </c>
      <c r="AD6" s="17">
        <f t="shared" si="7"/>
        <v>-100</v>
      </c>
      <c r="AE6" s="16"/>
      <c r="AF6" s="17">
        <v>34180.8091229987</v>
      </c>
      <c r="AG6" s="17">
        <f t="shared" si="8"/>
        <v>-100</v>
      </c>
      <c r="AH6" s="16"/>
      <c r="AI6" s="17">
        <v>39289.29</v>
      </c>
      <c r="AJ6" s="17">
        <f t="shared" si="9"/>
        <v>-100</v>
      </c>
      <c r="AK6" s="35"/>
      <c r="AL6" s="17">
        <v>45429.8866160005</v>
      </c>
      <c r="AM6" s="17">
        <f t="shared" si="10"/>
        <v>-100</v>
      </c>
    </row>
    <row r="7" spans="1:39" ht="21.75" customHeight="1">
      <c r="A7" s="153"/>
      <c r="B7" s="142" t="s">
        <v>123</v>
      </c>
      <c r="C7" s="144"/>
      <c r="D7" s="16">
        <v>9750.569755</v>
      </c>
      <c r="E7" s="17">
        <v>5543.79</v>
      </c>
      <c r="F7" s="17">
        <f t="shared" si="0"/>
        <v>75.8827400568925</v>
      </c>
      <c r="G7" s="16">
        <v>21232.252110999998</v>
      </c>
      <c r="H7" s="17">
        <v>12223.204099</v>
      </c>
      <c r="I7" s="17">
        <f t="shared" si="11"/>
        <v>73.70447174924489</v>
      </c>
      <c r="J7" s="16">
        <v>30319.49587</v>
      </c>
      <c r="K7" s="17">
        <v>17708.947657</v>
      </c>
      <c r="L7" s="17">
        <f t="shared" si="1"/>
        <v>71.21003719278201</v>
      </c>
      <c r="M7" s="16">
        <v>36763.823408</v>
      </c>
      <c r="N7" s="17">
        <v>21430.229319</v>
      </c>
      <c r="O7" s="17">
        <f t="shared" si="2"/>
        <v>71.55123662351697</v>
      </c>
      <c r="P7" s="16"/>
      <c r="Q7" s="17">
        <v>24427.196208</v>
      </c>
      <c r="R7" s="36">
        <f t="shared" si="3"/>
        <v>-100</v>
      </c>
      <c r="S7" s="35"/>
      <c r="T7" s="17">
        <v>24324.260869</v>
      </c>
      <c r="U7" s="37">
        <f t="shared" si="4"/>
        <v>-100</v>
      </c>
      <c r="V7" s="16"/>
      <c r="W7" s="17">
        <v>30857.781623</v>
      </c>
      <c r="X7" s="38">
        <f t="shared" si="5"/>
        <v>-100</v>
      </c>
      <c r="Y7" s="16"/>
      <c r="Z7" s="17">
        <v>30936.943486</v>
      </c>
      <c r="AA7" s="38">
        <f t="shared" si="6"/>
        <v>-100</v>
      </c>
      <c r="AB7" s="16"/>
      <c r="AC7" s="17">
        <v>37307.589153</v>
      </c>
      <c r="AD7" s="17">
        <f t="shared" si="7"/>
        <v>-100</v>
      </c>
      <c r="AE7" s="16"/>
      <c r="AF7" s="17">
        <v>41412.854517</v>
      </c>
      <c r="AG7" s="17">
        <f t="shared" si="8"/>
        <v>-100</v>
      </c>
      <c r="AH7" s="16"/>
      <c r="AI7" s="17">
        <v>43787.336866</v>
      </c>
      <c r="AJ7" s="17">
        <f t="shared" si="9"/>
        <v>-100</v>
      </c>
      <c r="AK7" s="35"/>
      <c r="AL7" s="17">
        <v>48642.746585</v>
      </c>
      <c r="AM7" s="17">
        <f t="shared" si="10"/>
        <v>-100</v>
      </c>
    </row>
    <row r="8" spans="1:39" s="2" customFormat="1" ht="21.75" customHeight="1">
      <c r="A8" s="153"/>
      <c r="B8" s="162" t="s">
        <v>39</v>
      </c>
      <c r="C8" s="163"/>
      <c r="D8" s="18">
        <f>SUM(D6:D7)</f>
        <v>13716.1057910008</v>
      </c>
      <c r="E8" s="19">
        <v>9200.67</v>
      </c>
      <c r="F8" s="19">
        <f t="shared" si="0"/>
        <v>49.077249711171</v>
      </c>
      <c r="G8" s="18">
        <f>SUM(G6:G7)</f>
        <v>28166.056981999398</v>
      </c>
      <c r="H8" s="19">
        <v>18629.3433089994</v>
      </c>
      <c r="I8" s="19">
        <f t="shared" si="11"/>
        <v>51.191893964362315</v>
      </c>
      <c r="J8" s="18">
        <f>SUM(J6:J7)</f>
        <v>41493.0091199991</v>
      </c>
      <c r="K8" s="19">
        <v>27394.737657</v>
      </c>
      <c r="L8" s="19">
        <f t="shared" si="1"/>
        <v>51.46342936194046</v>
      </c>
      <c r="M8" s="18">
        <f>SUM(M6:M7)</f>
        <v>51231.763136000896</v>
      </c>
      <c r="N8" s="19">
        <v>34922.5012030019</v>
      </c>
      <c r="O8" s="19">
        <f t="shared" si="2"/>
        <v>46.701299652606416</v>
      </c>
      <c r="P8" s="18"/>
      <c r="Q8" s="19">
        <v>40875.4224190004</v>
      </c>
      <c r="R8" s="19">
        <f t="shared" si="3"/>
        <v>-100</v>
      </c>
      <c r="S8" s="40"/>
      <c r="T8" s="19">
        <v>43630.2707440014</v>
      </c>
      <c r="U8" s="19">
        <f t="shared" si="4"/>
        <v>-100</v>
      </c>
      <c r="V8" s="18"/>
      <c r="W8" s="19">
        <v>54157.3124649989</v>
      </c>
      <c r="X8" s="19">
        <f t="shared" si="5"/>
        <v>-100</v>
      </c>
      <c r="Y8" s="18"/>
      <c r="Z8" s="19">
        <v>58130.7354029985</v>
      </c>
      <c r="AA8" s="19">
        <f t="shared" si="6"/>
        <v>-100</v>
      </c>
      <c r="AB8" s="18"/>
      <c r="AC8" s="19">
        <v>68004.6302320002</v>
      </c>
      <c r="AD8" s="19">
        <f t="shared" si="7"/>
        <v>-100</v>
      </c>
      <c r="AE8" s="18"/>
      <c r="AF8" s="19">
        <v>75593.6636399987</v>
      </c>
      <c r="AG8" s="19">
        <f t="shared" si="8"/>
        <v>-100</v>
      </c>
      <c r="AH8" s="18"/>
      <c r="AI8" s="19">
        <v>83076.626866</v>
      </c>
      <c r="AJ8" s="19">
        <f t="shared" si="9"/>
        <v>-100</v>
      </c>
      <c r="AK8" s="40"/>
      <c r="AL8" s="19">
        <v>94072.6332010005</v>
      </c>
      <c r="AM8" s="19">
        <f t="shared" si="10"/>
        <v>-100</v>
      </c>
    </row>
    <row r="9" spans="1:39" s="3" customFormat="1" ht="21.75" customHeight="1">
      <c r="A9" s="164" t="s">
        <v>18</v>
      </c>
      <c r="B9" s="165"/>
      <c r="C9" s="166"/>
      <c r="D9" s="20">
        <v>53563.513102</v>
      </c>
      <c r="E9" s="21"/>
      <c r="F9" s="19" t="e">
        <f t="shared" si="0"/>
        <v>#DIV/0!</v>
      </c>
      <c r="G9" s="20">
        <v>97460.68219299999</v>
      </c>
      <c r="H9" s="21">
        <v>61228.77654400001</v>
      </c>
      <c r="I9" s="21">
        <f t="shared" si="11"/>
        <v>59.174636002996294</v>
      </c>
      <c r="J9" s="20">
        <v>116707.26905799999</v>
      </c>
      <c r="K9" s="21">
        <v>87179.834</v>
      </c>
      <c r="L9" s="21">
        <f t="shared" si="1"/>
        <v>33.8695701783511</v>
      </c>
      <c r="M9" s="20">
        <v>123683.00429699999</v>
      </c>
      <c r="N9" s="21">
        <v>94301.48418700001</v>
      </c>
      <c r="O9" s="21">
        <f t="shared" si="2"/>
        <v>31.157007085632266</v>
      </c>
      <c r="P9" s="20"/>
      <c r="Q9" s="21"/>
      <c r="R9" s="21"/>
      <c r="S9" s="42"/>
      <c r="T9" s="21"/>
      <c r="U9" s="21"/>
      <c r="V9" s="20"/>
      <c r="W9" s="21"/>
      <c r="X9" s="21"/>
      <c r="Y9" s="20"/>
      <c r="Z9" s="21"/>
      <c r="AA9" s="21"/>
      <c r="AB9" s="20"/>
      <c r="AC9" s="21"/>
      <c r="AD9" s="21"/>
      <c r="AE9" s="20"/>
      <c r="AF9" s="21"/>
      <c r="AG9" s="21"/>
      <c r="AH9" s="20"/>
      <c r="AI9" s="21"/>
      <c r="AJ9" s="21"/>
      <c r="AK9" s="42"/>
      <c r="AL9" s="21"/>
      <c r="AM9" s="21"/>
    </row>
    <row r="10" spans="1:39" ht="21.75" customHeight="1">
      <c r="A10" s="142" t="s">
        <v>125</v>
      </c>
      <c r="B10" s="143"/>
      <c r="C10" s="144"/>
      <c r="D10" s="16">
        <v>9934</v>
      </c>
      <c r="E10" s="22">
        <v>8390</v>
      </c>
      <c r="F10" s="17">
        <f aca="true" t="shared" si="12" ref="F10:F22">SUM(D10-E10)/E10*100</f>
        <v>18.4028605482718</v>
      </c>
      <c r="G10" s="16">
        <v>10864</v>
      </c>
      <c r="H10" s="17">
        <v>8470</v>
      </c>
      <c r="I10" s="17">
        <f aca="true" t="shared" si="13" ref="I10:I22">SUM(G10-H10)/H10*100</f>
        <v>28.264462809917358</v>
      </c>
      <c r="J10" s="33">
        <v>10193</v>
      </c>
      <c r="K10" s="17">
        <v>8291</v>
      </c>
      <c r="L10" s="17">
        <f aca="true" t="shared" si="14" ref="L10:L22">SUM(J10-K10)/K10*100</f>
        <v>22.940537932698106</v>
      </c>
      <c r="M10" s="33">
        <v>9819</v>
      </c>
      <c r="N10" s="34">
        <v>8956</v>
      </c>
      <c r="O10" s="17">
        <f aca="true" t="shared" si="15" ref="O10:O22">SUM(M10-N10)/N10*100</f>
        <v>9.635998213488165</v>
      </c>
      <c r="P10" s="33"/>
      <c r="Q10" s="34">
        <v>8932</v>
      </c>
      <c r="R10" s="17">
        <f aca="true" t="shared" si="16" ref="R10:R22">SUM(P10-Q10)/Q10*100</f>
        <v>-100</v>
      </c>
      <c r="S10" s="35"/>
      <c r="T10" s="34">
        <v>9264</v>
      </c>
      <c r="U10" s="17">
        <f aca="true" t="shared" si="17" ref="U10:U22">SUM(S10-T10)/T10*100</f>
        <v>-100</v>
      </c>
      <c r="V10" s="33"/>
      <c r="W10" s="34">
        <v>8791</v>
      </c>
      <c r="X10" s="38">
        <f aca="true" t="shared" si="18" ref="X10:X22">SUM(V10-W10)/W10*100</f>
        <v>-100</v>
      </c>
      <c r="Y10" s="33"/>
      <c r="Z10" s="34">
        <v>9151</v>
      </c>
      <c r="AA10" s="38">
        <f aca="true" t="shared" si="19" ref="AA10:AA22">SUM(Y10-Z10)/Z10*100</f>
        <v>-100</v>
      </c>
      <c r="AB10" s="33"/>
      <c r="AC10" s="34">
        <v>9025</v>
      </c>
      <c r="AD10" s="17">
        <f aca="true" t="shared" si="20" ref="AD10:AD22">SUM(AB10-AC10)/AC10*100</f>
        <v>-100</v>
      </c>
      <c r="AE10" s="33"/>
      <c r="AF10" s="34">
        <v>10169</v>
      </c>
      <c r="AG10" s="17">
        <f aca="true" t="shared" si="21" ref="AG10:AG22">SUM(AE10-AF10)/AF10*100</f>
        <v>-100</v>
      </c>
      <c r="AH10" s="33"/>
      <c r="AI10" s="34">
        <v>10378</v>
      </c>
      <c r="AJ10" s="17">
        <f aca="true" t="shared" si="22" ref="AJ10:AJ22">SUM(AH10-AI10)/AI10*100</f>
        <v>-100</v>
      </c>
      <c r="AK10" s="35"/>
      <c r="AL10" s="34">
        <v>10350</v>
      </c>
      <c r="AM10" s="17">
        <f aca="true" t="shared" si="23" ref="AM10:AM22">SUM(AK10-AL10)/AL10*100</f>
        <v>-100</v>
      </c>
    </row>
    <row r="11" spans="1:39" ht="21.75" customHeight="1">
      <c r="A11" s="142" t="s">
        <v>126</v>
      </c>
      <c r="B11" s="143"/>
      <c r="C11" s="144"/>
      <c r="D11" s="16">
        <v>32628.859056</v>
      </c>
      <c r="E11" s="17">
        <v>18182.175703</v>
      </c>
      <c r="F11" s="17">
        <f t="shared" si="12"/>
        <v>79.4551960611421</v>
      </c>
      <c r="G11" s="16">
        <v>44883.146980000005</v>
      </c>
      <c r="H11" s="17">
        <v>27997.453726</v>
      </c>
      <c r="I11" s="17">
        <f t="shared" si="13"/>
        <v>60.31153196734819</v>
      </c>
      <c r="J11" s="16">
        <v>61921.27135600001</v>
      </c>
      <c r="K11" s="17">
        <v>41478.563355</v>
      </c>
      <c r="L11" s="17">
        <f t="shared" si="14"/>
        <v>49.28499530236445</v>
      </c>
      <c r="M11" s="16">
        <v>68250.394276</v>
      </c>
      <c r="N11" s="17">
        <v>46893.010842</v>
      </c>
      <c r="O11" s="17">
        <f t="shared" si="15"/>
        <v>45.54491820958346</v>
      </c>
      <c r="P11" s="16"/>
      <c r="Q11" s="17">
        <v>53299.645823</v>
      </c>
      <c r="R11" s="17">
        <f t="shared" si="16"/>
        <v>-100</v>
      </c>
      <c r="S11" s="35"/>
      <c r="T11" s="17">
        <v>63352.491294</v>
      </c>
      <c r="U11" s="17">
        <f t="shared" si="17"/>
        <v>-100</v>
      </c>
      <c r="V11" s="16"/>
      <c r="W11" s="17">
        <v>70681.581254</v>
      </c>
      <c r="X11" s="17">
        <f t="shared" si="18"/>
        <v>-100</v>
      </c>
      <c r="Y11" s="16"/>
      <c r="Z11" s="17">
        <v>78410.929977</v>
      </c>
      <c r="AA11" s="17">
        <f t="shared" si="19"/>
        <v>-100</v>
      </c>
      <c r="AB11" s="16"/>
      <c r="AC11" s="17">
        <v>87574.611198</v>
      </c>
      <c r="AD11" s="17">
        <f t="shared" si="20"/>
        <v>-100</v>
      </c>
      <c r="AE11" s="16"/>
      <c r="AF11" s="17">
        <v>94803.104594</v>
      </c>
      <c r="AG11" s="17">
        <f t="shared" si="21"/>
        <v>-100</v>
      </c>
      <c r="AH11" s="16"/>
      <c r="AI11" s="17">
        <v>99252.064607</v>
      </c>
      <c r="AJ11" s="17">
        <f t="shared" si="22"/>
        <v>-100</v>
      </c>
      <c r="AK11" s="35"/>
      <c r="AL11" s="17">
        <v>103511.541749</v>
      </c>
      <c r="AM11" s="17">
        <f t="shared" si="23"/>
        <v>-100</v>
      </c>
    </row>
    <row r="12" spans="1:39" ht="21.75" customHeight="1">
      <c r="A12" s="142" t="s">
        <v>127</v>
      </c>
      <c r="B12" s="143"/>
      <c r="C12" s="144"/>
      <c r="D12" s="16">
        <v>166.033908</v>
      </c>
      <c r="E12" s="17">
        <v>3274.492651</v>
      </c>
      <c r="F12" s="17">
        <f t="shared" si="12"/>
        <v>-94.9294768473737</v>
      </c>
      <c r="G12" s="16">
        <v>665.0731410000001</v>
      </c>
      <c r="H12" s="17">
        <v>3895.26014</v>
      </c>
      <c r="I12" s="17">
        <f t="shared" si="13"/>
        <v>-82.92609178600327</v>
      </c>
      <c r="J12" s="16">
        <v>1477.9582289999998</v>
      </c>
      <c r="K12" s="17">
        <v>5041.437849</v>
      </c>
      <c r="L12" s="17">
        <f t="shared" si="14"/>
        <v>-70.68379551097388</v>
      </c>
      <c r="M12" s="16">
        <v>5271.712036999999</v>
      </c>
      <c r="N12" s="17">
        <v>6657.125584</v>
      </c>
      <c r="O12" s="17">
        <f t="shared" si="15"/>
        <v>-20.810987107254803</v>
      </c>
      <c r="P12" s="16"/>
      <c r="Q12" s="17">
        <v>7155.905893</v>
      </c>
      <c r="R12" s="17">
        <f t="shared" si="16"/>
        <v>-100</v>
      </c>
      <c r="S12" s="35"/>
      <c r="T12" s="17">
        <v>8130.017655</v>
      </c>
      <c r="U12" s="17">
        <f t="shared" si="17"/>
        <v>-100</v>
      </c>
      <c r="V12" s="16"/>
      <c r="W12" s="17">
        <v>8294.443562</v>
      </c>
      <c r="X12" s="17">
        <f t="shared" si="18"/>
        <v>-100</v>
      </c>
      <c r="Y12" s="16"/>
      <c r="Z12" s="17">
        <v>8474.619772</v>
      </c>
      <c r="AA12" s="17">
        <f t="shared" si="19"/>
        <v>-100</v>
      </c>
      <c r="AB12" s="16"/>
      <c r="AC12" s="17">
        <v>9215.446509</v>
      </c>
      <c r="AD12" s="17">
        <f t="shared" si="20"/>
        <v>-100</v>
      </c>
      <c r="AE12" s="16"/>
      <c r="AF12" s="17">
        <v>12322.918217</v>
      </c>
      <c r="AG12" s="17">
        <f t="shared" si="21"/>
        <v>-100</v>
      </c>
      <c r="AH12" s="16"/>
      <c r="AI12" s="17">
        <v>12549.792277</v>
      </c>
      <c r="AJ12" s="17">
        <f t="shared" si="22"/>
        <v>-100</v>
      </c>
      <c r="AK12" s="35"/>
      <c r="AL12" s="17">
        <v>12651.53249</v>
      </c>
      <c r="AM12" s="17">
        <f t="shared" si="23"/>
        <v>-100</v>
      </c>
    </row>
    <row r="13" spans="1:39" ht="21.75" customHeight="1">
      <c r="A13" s="142" t="s">
        <v>128</v>
      </c>
      <c r="B13" s="143"/>
      <c r="C13" s="144"/>
      <c r="D13" s="16">
        <v>37529.390526</v>
      </c>
      <c r="E13" s="17">
        <v>21275.233757</v>
      </c>
      <c r="F13" s="17">
        <f t="shared" si="12"/>
        <v>76.3994274030105</v>
      </c>
      <c r="G13" s="16">
        <v>78200.35208600001</v>
      </c>
      <c r="H13" s="17">
        <v>51288.626558</v>
      </c>
      <c r="I13" s="17">
        <f t="shared" si="13"/>
        <v>52.471137041594886</v>
      </c>
      <c r="J13" s="16">
        <v>90537.18023900001</v>
      </c>
      <c r="K13" s="17">
        <v>73126.006247</v>
      </c>
      <c r="L13" s="17">
        <f t="shared" si="14"/>
        <v>23.809824829199265</v>
      </c>
      <c r="M13" s="16">
        <v>93277.42831500001</v>
      </c>
      <c r="N13" s="17">
        <v>77422.23535</v>
      </c>
      <c r="O13" s="17">
        <f t="shared" si="15"/>
        <v>20.478862297535056</v>
      </c>
      <c r="P13" s="16"/>
      <c r="Q13" s="17">
        <v>81768.187401</v>
      </c>
      <c r="R13" s="17">
        <f t="shared" si="16"/>
        <v>-100</v>
      </c>
      <c r="S13" s="35"/>
      <c r="T13" s="17">
        <v>85485.076913</v>
      </c>
      <c r="U13" s="17">
        <f t="shared" si="17"/>
        <v>-100</v>
      </c>
      <c r="V13" s="16"/>
      <c r="W13" s="17">
        <v>91096.278796</v>
      </c>
      <c r="X13" s="17">
        <f t="shared" si="18"/>
        <v>-100</v>
      </c>
      <c r="Y13" s="16"/>
      <c r="Z13" s="17">
        <v>98085.826135</v>
      </c>
      <c r="AA13" s="17">
        <f t="shared" si="19"/>
        <v>-100</v>
      </c>
      <c r="AB13" s="16"/>
      <c r="AC13" s="17">
        <v>106148.83459</v>
      </c>
      <c r="AD13" s="17">
        <f t="shared" si="20"/>
        <v>-100</v>
      </c>
      <c r="AE13" s="16"/>
      <c r="AF13" s="17">
        <v>111539.383377</v>
      </c>
      <c r="AG13" s="17">
        <f t="shared" si="21"/>
        <v>-100</v>
      </c>
      <c r="AH13" s="16"/>
      <c r="AI13" s="17">
        <v>116419.326125</v>
      </c>
      <c r="AJ13" s="17">
        <f t="shared" si="22"/>
        <v>-100</v>
      </c>
      <c r="AK13" s="35"/>
      <c r="AL13" s="17">
        <v>121802.310163</v>
      </c>
      <c r="AM13" s="17">
        <f t="shared" si="23"/>
        <v>-100</v>
      </c>
    </row>
    <row r="14" spans="1:39" s="4" customFormat="1" ht="21.75" customHeight="1">
      <c r="A14" s="159" t="s">
        <v>129</v>
      </c>
      <c r="B14" s="160"/>
      <c r="C14" s="161"/>
      <c r="D14" s="23">
        <v>5958.947013</v>
      </c>
      <c r="E14" s="24">
        <v>3226.544556</v>
      </c>
      <c r="F14" s="24">
        <f t="shared" si="12"/>
        <v>84.6850991696022</v>
      </c>
      <c r="G14" s="23">
        <v>15612.253478</v>
      </c>
      <c r="H14" s="24">
        <v>8326.808865</v>
      </c>
      <c r="I14" s="24">
        <f t="shared" si="13"/>
        <v>87.49383744861542</v>
      </c>
      <c r="J14" s="23">
        <v>22203.152130000002</v>
      </c>
      <c r="K14" s="24">
        <v>11777.457318</v>
      </c>
      <c r="L14" s="24">
        <f t="shared" si="14"/>
        <v>88.52245888478795</v>
      </c>
      <c r="M14" s="24">
        <v>27313.679808</v>
      </c>
      <c r="N14" s="24">
        <v>13649.932884</v>
      </c>
      <c r="O14" s="24">
        <f t="shared" si="15"/>
        <v>100.10120225584546</v>
      </c>
      <c r="P14" s="24"/>
      <c r="Q14" s="24">
        <v>15115.53</v>
      </c>
      <c r="R14" s="24">
        <f t="shared" si="16"/>
        <v>-100</v>
      </c>
      <c r="S14" s="43"/>
      <c r="T14" s="24">
        <v>13699.915506</v>
      </c>
      <c r="U14" s="24">
        <f t="shared" si="17"/>
        <v>-100</v>
      </c>
      <c r="V14" s="24"/>
      <c r="W14" s="24">
        <v>18912.423289</v>
      </c>
      <c r="X14" s="24">
        <f t="shared" si="18"/>
        <v>-100</v>
      </c>
      <c r="Y14" s="24"/>
      <c r="Z14" s="24">
        <v>17607.932435</v>
      </c>
      <c r="AA14" s="24">
        <f t="shared" si="19"/>
        <v>-100</v>
      </c>
      <c r="AB14" s="24"/>
      <c r="AC14" s="24">
        <v>22817.92</v>
      </c>
      <c r="AD14" s="24">
        <f t="shared" si="20"/>
        <v>-100</v>
      </c>
      <c r="AE14" s="24"/>
      <c r="AF14" s="24">
        <v>24846.439025</v>
      </c>
      <c r="AG14" s="24">
        <f t="shared" si="21"/>
        <v>-100</v>
      </c>
      <c r="AH14" s="24"/>
      <c r="AI14" s="24">
        <v>26577.167981</v>
      </c>
      <c r="AJ14" s="24">
        <f t="shared" si="22"/>
        <v>-100</v>
      </c>
      <c r="AK14" s="43"/>
      <c r="AL14" s="24">
        <v>29295.050401</v>
      </c>
      <c r="AM14" s="24">
        <f t="shared" si="23"/>
        <v>-100</v>
      </c>
    </row>
    <row r="15" spans="1:39" s="4" customFormat="1" ht="21.75" customHeight="1">
      <c r="A15" s="159" t="s">
        <v>130</v>
      </c>
      <c r="B15" s="160"/>
      <c r="C15" s="161"/>
      <c r="D15" s="23">
        <v>17712.788273</v>
      </c>
      <c r="E15" s="24">
        <v>18876.211964</v>
      </c>
      <c r="F15" s="24">
        <f t="shared" si="12"/>
        <v>-6.16343837004394</v>
      </c>
      <c r="G15" s="23">
        <v>44286.179636</v>
      </c>
      <c r="H15" s="24">
        <v>37665.816194</v>
      </c>
      <c r="I15" s="24">
        <f t="shared" si="13"/>
        <v>17.57658298947096</v>
      </c>
      <c r="J15" s="23">
        <v>54872.09836399999</v>
      </c>
      <c r="K15" s="24">
        <v>47051.245513</v>
      </c>
      <c r="L15" s="24">
        <f t="shared" si="14"/>
        <v>16.62198899461467</v>
      </c>
      <c r="M15" s="24">
        <v>58522.207706</v>
      </c>
      <c r="N15" s="24">
        <v>49701.498578</v>
      </c>
      <c r="O15" s="24">
        <f t="shared" si="15"/>
        <v>17.747370562996313</v>
      </c>
      <c r="P15" s="24"/>
      <c r="Q15" s="24">
        <v>51918.13</v>
      </c>
      <c r="R15" s="24">
        <f t="shared" si="16"/>
        <v>-100</v>
      </c>
      <c r="S15" s="43"/>
      <c r="T15" s="24">
        <v>54449.617308</v>
      </c>
      <c r="U15" s="24">
        <f t="shared" si="17"/>
        <v>-100</v>
      </c>
      <c r="V15" s="24"/>
      <c r="W15" s="24">
        <v>57075.947682</v>
      </c>
      <c r="X15" s="24">
        <f t="shared" si="18"/>
        <v>-100</v>
      </c>
      <c r="Y15" s="24"/>
      <c r="Z15" s="24">
        <v>60304.900434</v>
      </c>
      <c r="AA15" s="24">
        <f t="shared" si="19"/>
        <v>-100</v>
      </c>
      <c r="AB15" s="24"/>
      <c r="AC15" s="24">
        <v>62581.03</v>
      </c>
      <c r="AD15" s="24">
        <f t="shared" si="20"/>
        <v>-100</v>
      </c>
      <c r="AE15" s="24"/>
      <c r="AF15" s="24">
        <v>64702.690381</v>
      </c>
      <c r="AG15" s="24">
        <f t="shared" si="21"/>
        <v>-100</v>
      </c>
      <c r="AH15" s="24"/>
      <c r="AI15" s="24">
        <v>66966.203715</v>
      </c>
      <c r="AJ15" s="24">
        <f t="shared" si="22"/>
        <v>-100</v>
      </c>
      <c r="AK15" s="43"/>
      <c r="AL15" s="24">
        <v>71586.718232</v>
      </c>
      <c r="AM15" s="24">
        <f t="shared" si="23"/>
        <v>-100</v>
      </c>
    </row>
    <row r="16" spans="1:39" s="5" customFormat="1" ht="21.75" customHeight="1">
      <c r="A16" s="148" t="s">
        <v>131</v>
      </c>
      <c r="B16" s="150"/>
      <c r="C16" s="149"/>
      <c r="D16" s="25">
        <v>122.959213</v>
      </c>
      <c r="E16" s="26">
        <v>212</v>
      </c>
      <c r="F16" s="26">
        <f t="shared" si="12"/>
        <v>-42.0003712264151</v>
      </c>
      <c r="G16" s="25">
        <v>142.95394700000003</v>
      </c>
      <c r="H16" s="26">
        <v>222.43759</v>
      </c>
      <c r="I16" s="26">
        <f t="shared" si="13"/>
        <v>-35.73300852612186</v>
      </c>
      <c r="J16" s="25">
        <v>194.05138300000004</v>
      </c>
      <c r="K16" s="26">
        <v>297.02</v>
      </c>
      <c r="L16" s="26">
        <f t="shared" si="14"/>
        <v>-34.66723351962829</v>
      </c>
      <c r="M16" s="25">
        <v>221.02819700000003</v>
      </c>
      <c r="N16" s="26">
        <v>338.93</v>
      </c>
      <c r="O16" s="26">
        <f t="shared" si="15"/>
        <v>-34.786475968489064</v>
      </c>
      <c r="P16" s="25"/>
      <c r="Q16" s="26">
        <v>585.65</v>
      </c>
      <c r="R16" s="26">
        <f t="shared" si="16"/>
        <v>-100</v>
      </c>
      <c r="S16" s="44"/>
      <c r="T16" s="26">
        <v>727.339498</v>
      </c>
      <c r="U16" s="26">
        <f t="shared" si="17"/>
        <v>-100</v>
      </c>
      <c r="V16" s="25"/>
      <c r="W16" s="26">
        <v>815.682508</v>
      </c>
      <c r="X16" s="26">
        <f t="shared" si="18"/>
        <v>-100</v>
      </c>
      <c r="Y16" s="25"/>
      <c r="Z16" s="26">
        <v>859.152563</v>
      </c>
      <c r="AA16" s="26">
        <f t="shared" si="19"/>
        <v>-100</v>
      </c>
      <c r="AB16" s="25"/>
      <c r="AC16" s="26">
        <v>893.68</v>
      </c>
      <c r="AD16" s="26">
        <f t="shared" si="20"/>
        <v>-100</v>
      </c>
      <c r="AE16" s="25"/>
      <c r="AF16" s="26">
        <v>937.47149</v>
      </c>
      <c r="AG16" s="26">
        <f t="shared" si="21"/>
        <v>-100</v>
      </c>
      <c r="AH16" s="25"/>
      <c r="AI16" s="26">
        <v>987.62</v>
      </c>
      <c r="AJ16" s="26">
        <f t="shared" si="22"/>
        <v>-100</v>
      </c>
      <c r="AK16" s="44"/>
      <c r="AL16" s="26">
        <v>1037.281503</v>
      </c>
      <c r="AM16" s="26">
        <f t="shared" si="23"/>
        <v>-100</v>
      </c>
    </row>
    <row r="17" spans="1:39" s="5" customFormat="1" ht="21.75" customHeight="1">
      <c r="A17" s="148" t="s">
        <v>132</v>
      </c>
      <c r="B17" s="150"/>
      <c r="C17" s="149"/>
      <c r="D17" s="25">
        <v>8339.467977</v>
      </c>
      <c r="E17" s="26">
        <v>6910.92783</v>
      </c>
      <c r="F17" s="26">
        <f t="shared" si="12"/>
        <v>20.6707432365127</v>
      </c>
      <c r="G17" s="25">
        <v>14227.560459</v>
      </c>
      <c r="H17" s="26">
        <v>11931.546642</v>
      </c>
      <c r="I17" s="26">
        <f t="shared" si="13"/>
        <v>19.24322039623806</v>
      </c>
      <c r="J17" s="25">
        <v>20861.788929</v>
      </c>
      <c r="K17" s="26">
        <v>17936</v>
      </c>
      <c r="L17" s="26">
        <f t="shared" si="14"/>
        <v>16.312382521186432</v>
      </c>
      <c r="M17" s="25">
        <v>26963.861440999997</v>
      </c>
      <c r="N17" s="26">
        <v>23398.746189</v>
      </c>
      <c r="O17" s="26">
        <f t="shared" si="15"/>
        <v>15.236351654072791</v>
      </c>
      <c r="P17" s="25"/>
      <c r="Q17" s="26">
        <v>27981.14</v>
      </c>
      <c r="R17" s="26">
        <f t="shared" si="16"/>
        <v>-100</v>
      </c>
      <c r="S17" s="44"/>
      <c r="T17" s="26">
        <v>32500.030247</v>
      </c>
      <c r="U17" s="26">
        <f t="shared" si="17"/>
        <v>-100</v>
      </c>
      <c r="V17" s="25"/>
      <c r="W17" s="26">
        <v>37121.833324</v>
      </c>
      <c r="X17" s="26">
        <f t="shared" si="18"/>
        <v>-100</v>
      </c>
      <c r="Y17" s="25"/>
      <c r="Z17" s="26">
        <v>41803.845776</v>
      </c>
      <c r="AA17" s="26">
        <f t="shared" si="19"/>
        <v>-100</v>
      </c>
      <c r="AB17" s="25"/>
      <c r="AC17" s="26">
        <v>47378.098661</v>
      </c>
      <c r="AD17" s="26">
        <f t="shared" si="20"/>
        <v>-100</v>
      </c>
      <c r="AE17" s="25"/>
      <c r="AF17" s="26">
        <v>52025.687803</v>
      </c>
      <c r="AG17" s="26">
        <f t="shared" si="21"/>
        <v>-100</v>
      </c>
      <c r="AH17" s="25"/>
      <c r="AI17" s="26">
        <v>57207.2</v>
      </c>
      <c r="AJ17" s="26">
        <f t="shared" si="22"/>
        <v>-100</v>
      </c>
      <c r="AK17" s="44"/>
      <c r="AL17" s="26">
        <v>63996.371758</v>
      </c>
      <c r="AM17" s="26">
        <f t="shared" si="23"/>
        <v>-100</v>
      </c>
    </row>
    <row r="18" spans="1:39" s="5" customFormat="1" ht="21.75" customHeight="1">
      <c r="A18" s="155" t="s">
        <v>133</v>
      </c>
      <c r="B18" s="156"/>
      <c r="C18" s="27" t="s">
        <v>134</v>
      </c>
      <c r="D18" s="28">
        <v>16098</v>
      </c>
      <c r="E18" s="29">
        <v>19138</v>
      </c>
      <c r="F18" s="26">
        <f t="shared" si="12"/>
        <v>-15.884627442784</v>
      </c>
      <c r="G18" s="28">
        <v>17678</v>
      </c>
      <c r="H18" s="29">
        <v>34333</v>
      </c>
      <c r="I18" s="26">
        <f t="shared" si="13"/>
        <v>-48.510179710482625</v>
      </c>
      <c r="J18" s="28">
        <v>22546</v>
      </c>
      <c r="K18" s="29">
        <v>44338</v>
      </c>
      <c r="L18" s="26">
        <f t="shared" si="14"/>
        <v>-49.14971356398575</v>
      </c>
      <c r="M18" s="28">
        <v>26958</v>
      </c>
      <c r="N18" s="29">
        <v>56362</v>
      </c>
      <c r="O18" s="26">
        <f t="shared" si="15"/>
        <v>-52.16990170682375</v>
      </c>
      <c r="P18" s="28"/>
      <c r="Q18" s="29">
        <v>67164</v>
      </c>
      <c r="R18" s="26">
        <f t="shared" si="16"/>
        <v>-100</v>
      </c>
      <c r="S18" s="45"/>
      <c r="T18" s="29">
        <v>77066</v>
      </c>
      <c r="U18" s="26">
        <f t="shared" si="17"/>
        <v>-100</v>
      </c>
      <c r="V18" s="25"/>
      <c r="W18" s="29">
        <v>87982</v>
      </c>
      <c r="X18" s="26">
        <f t="shared" si="18"/>
        <v>-100</v>
      </c>
      <c r="Y18" s="25"/>
      <c r="Z18" s="29">
        <v>99359</v>
      </c>
      <c r="AA18" s="26">
        <f t="shared" si="19"/>
        <v>-100</v>
      </c>
      <c r="AB18" s="25"/>
      <c r="AC18" s="29">
        <v>113836</v>
      </c>
      <c r="AD18" s="26">
        <f t="shared" si="20"/>
        <v>-100</v>
      </c>
      <c r="AE18" s="25"/>
      <c r="AF18" s="29">
        <v>126449</v>
      </c>
      <c r="AG18" s="26">
        <f t="shared" si="21"/>
        <v>-100</v>
      </c>
      <c r="AH18" s="25"/>
      <c r="AI18" s="29">
        <v>139933</v>
      </c>
      <c r="AJ18" s="26">
        <f t="shared" si="22"/>
        <v>-100</v>
      </c>
      <c r="AK18" s="45"/>
      <c r="AL18" s="29">
        <v>184538</v>
      </c>
      <c r="AM18" s="26">
        <f t="shared" si="23"/>
        <v>-100</v>
      </c>
    </row>
    <row r="19" spans="1:39" s="5" customFormat="1" ht="21.75" customHeight="1">
      <c r="A19" s="157"/>
      <c r="B19" s="158"/>
      <c r="C19" s="30" t="s">
        <v>64</v>
      </c>
      <c r="D19" s="25">
        <v>2003.801347</v>
      </c>
      <c r="E19" s="26">
        <v>3214.874216</v>
      </c>
      <c r="F19" s="26">
        <f t="shared" si="12"/>
        <v>-37.6709254431372</v>
      </c>
      <c r="G19" s="25">
        <v>2998.874648</v>
      </c>
      <c r="H19" s="26">
        <v>5247.770337</v>
      </c>
      <c r="I19" s="26">
        <f t="shared" si="13"/>
        <v>-42.85430848876723</v>
      </c>
      <c r="J19" s="25">
        <v>3775.9019679999997</v>
      </c>
      <c r="K19" s="26">
        <v>7439.12</v>
      </c>
      <c r="L19" s="26">
        <f t="shared" si="14"/>
        <v>-49.24262590198841</v>
      </c>
      <c r="M19" s="25">
        <v>4487.038627000001</v>
      </c>
      <c r="N19" s="26">
        <v>9495.553899</v>
      </c>
      <c r="O19" s="26">
        <f t="shared" si="15"/>
        <v>-52.74589903099237</v>
      </c>
      <c r="P19" s="25"/>
      <c r="Q19" s="26">
        <v>11322.462243</v>
      </c>
      <c r="R19" s="26">
        <f t="shared" si="16"/>
        <v>-100</v>
      </c>
      <c r="S19" s="44"/>
      <c r="T19" s="26">
        <v>13010.707155</v>
      </c>
      <c r="U19" s="26">
        <f t="shared" si="17"/>
        <v>-100</v>
      </c>
      <c r="V19" s="25"/>
      <c r="W19" s="26">
        <v>14884.73234</v>
      </c>
      <c r="X19" s="26">
        <f t="shared" si="18"/>
        <v>-100</v>
      </c>
      <c r="Y19" s="25"/>
      <c r="Z19" s="26">
        <v>16807.313527</v>
      </c>
      <c r="AA19" s="26">
        <f t="shared" si="19"/>
        <v>-100</v>
      </c>
      <c r="AB19" s="25"/>
      <c r="AC19" s="26">
        <v>19310.308811</v>
      </c>
      <c r="AD19" s="26">
        <f t="shared" si="20"/>
        <v>-100</v>
      </c>
      <c r="AE19" s="25"/>
      <c r="AF19" s="26">
        <v>21459.79562</v>
      </c>
      <c r="AG19" s="26">
        <f t="shared" si="21"/>
        <v>-100</v>
      </c>
      <c r="AH19" s="25"/>
      <c r="AI19" s="26">
        <v>23718.44</v>
      </c>
      <c r="AJ19" s="26">
        <f t="shared" si="22"/>
        <v>-100</v>
      </c>
      <c r="AK19" s="44"/>
      <c r="AL19" s="26">
        <v>26582.341585</v>
      </c>
      <c r="AM19" s="26">
        <f t="shared" si="23"/>
        <v>-100</v>
      </c>
    </row>
    <row r="20" spans="1:39" s="5" customFormat="1" ht="21.75" customHeight="1">
      <c r="A20" s="155" t="s">
        <v>135</v>
      </c>
      <c r="B20" s="156"/>
      <c r="C20" s="27" t="s">
        <v>136</v>
      </c>
      <c r="D20" s="25">
        <v>41170</v>
      </c>
      <c r="E20" s="29">
        <v>33642</v>
      </c>
      <c r="F20" s="26">
        <f t="shared" si="12"/>
        <v>22.3767909161168</v>
      </c>
      <c r="G20" s="28">
        <v>70098</v>
      </c>
      <c r="H20" s="29">
        <v>72632</v>
      </c>
      <c r="I20" s="26">
        <f t="shared" si="13"/>
        <v>-3.48882035466461</v>
      </c>
      <c r="J20" s="28">
        <v>102573</v>
      </c>
      <c r="K20" s="29">
        <v>101498</v>
      </c>
      <c r="L20" s="26">
        <f t="shared" si="14"/>
        <v>1.0591341701314312</v>
      </c>
      <c r="M20" s="28">
        <v>131659</v>
      </c>
      <c r="N20" s="29">
        <v>137283</v>
      </c>
      <c r="O20" s="26">
        <f t="shared" si="15"/>
        <v>-4.096647072106525</v>
      </c>
      <c r="P20" s="28"/>
      <c r="Q20" s="29">
        <v>129067</v>
      </c>
      <c r="R20" s="26">
        <f t="shared" si="16"/>
        <v>-100</v>
      </c>
      <c r="S20" s="45"/>
      <c r="T20" s="29">
        <v>151275</v>
      </c>
      <c r="U20" s="26">
        <f t="shared" si="17"/>
        <v>-100</v>
      </c>
      <c r="V20" s="25"/>
      <c r="W20" s="29">
        <v>173065</v>
      </c>
      <c r="X20" s="26">
        <f t="shared" si="18"/>
        <v>-100</v>
      </c>
      <c r="Y20" s="25"/>
      <c r="Z20" s="29">
        <v>195500</v>
      </c>
      <c r="AA20" s="26">
        <f t="shared" si="19"/>
        <v>-100</v>
      </c>
      <c r="AB20" s="25"/>
      <c r="AC20" s="29">
        <v>222342</v>
      </c>
      <c r="AD20" s="26">
        <f t="shared" si="20"/>
        <v>-100</v>
      </c>
      <c r="AE20" s="25"/>
      <c r="AF20" s="29">
        <v>245314</v>
      </c>
      <c r="AG20" s="26">
        <f t="shared" si="21"/>
        <v>-100</v>
      </c>
      <c r="AH20" s="25"/>
      <c r="AI20" s="29">
        <v>270625</v>
      </c>
      <c r="AJ20" s="26">
        <f t="shared" si="22"/>
        <v>-100</v>
      </c>
      <c r="AK20" s="45"/>
      <c r="AL20" s="29">
        <v>304311</v>
      </c>
      <c r="AM20" s="26">
        <f t="shared" si="23"/>
        <v>-100</v>
      </c>
    </row>
    <row r="21" spans="1:39" s="5" customFormat="1" ht="21.75" customHeight="1">
      <c r="A21" s="157"/>
      <c r="B21" s="158"/>
      <c r="C21" s="30" t="s">
        <v>64</v>
      </c>
      <c r="D21" s="25">
        <v>8167.843817</v>
      </c>
      <c r="E21" s="26">
        <v>6737.51597</v>
      </c>
      <c r="F21" s="26">
        <f t="shared" si="12"/>
        <v>21.2293054794792</v>
      </c>
      <c r="G21" s="25">
        <v>13897.427354</v>
      </c>
      <c r="H21" s="26">
        <v>11747.837142</v>
      </c>
      <c r="I21" s="26">
        <f t="shared" si="13"/>
        <v>18.297752905638628</v>
      </c>
      <c r="J21" s="25">
        <v>20319.366924</v>
      </c>
      <c r="K21" s="26">
        <v>17595.39</v>
      </c>
      <c r="L21" s="26">
        <f t="shared" si="14"/>
        <v>15.481196631617728</v>
      </c>
      <c r="M21" s="25">
        <v>26261.368835999998</v>
      </c>
      <c r="N21" s="26">
        <v>23049.381089</v>
      </c>
      <c r="O21" s="26">
        <f t="shared" si="15"/>
        <v>13.935245092254892</v>
      </c>
      <c r="P21" s="25"/>
      <c r="Q21" s="26">
        <v>27070.389077</v>
      </c>
      <c r="R21" s="26">
        <f t="shared" si="16"/>
        <v>-100</v>
      </c>
      <c r="S21" s="44"/>
      <c r="T21" s="26">
        <v>31507.627</v>
      </c>
      <c r="U21" s="26">
        <f t="shared" si="17"/>
        <v>-100</v>
      </c>
      <c r="V21" s="25"/>
      <c r="W21" s="26">
        <v>36006.010779</v>
      </c>
      <c r="X21" s="26">
        <f t="shared" si="18"/>
        <v>-100</v>
      </c>
      <c r="Y21" s="25"/>
      <c r="Z21" s="26">
        <v>40557.275731</v>
      </c>
      <c r="AA21" s="26">
        <f t="shared" si="19"/>
        <v>-100</v>
      </c>
      <c r="AB21" s="25"/>
      <c r="AC21" s="26">
        <v>45989.530016</v>
      </c>
      <c r="AD21" s="26">
        <f t="shared" si="20"/>
        <v>-100</v>
      </c>
      <c r="AE21" s="25"/>
      <c r="AF21" s="26">
        <v>50527.488186</v>
      </c>
      <c r="AG21" s="26">
        <f t="shared" si="21"/>
        <v>-100</v>
      </c>
      <c r="AH21" s="25"/>
      <c r="AI21" s="26">
        <v>55586.5</v>
      </c>
      <c r="AJ21" s="26">
        <f t="shared" si="22"/>
        <v>-100</v>
      </c>
      <c r="AK21" s="44"/>
      <c r="AL21" s="26">
        <v>62212.507871</v>
      </c>
      <c r="AM21" s="26">
        <f t="shared" si="23"/>
        <v>-100</v>
      </c>
    </row>
    <row r="22" spans="1:39" s="5" customFormat="1" ht="21.75" customHeight="1">
      <c r="A22" s="148" t="s">
        <v>137</v>
      </c>
      <c r="B22" s="150"/>
      <c r="C22" s="149"/>
      <c r="D22" s="25">
        <v>10.43</v>
      </c>
      <c r="E22" s="26">
        <v>11.73</v>
      </c>
      <c r="F22" s="26">
        <f t="shared" si="12"/>
        <v>-11.0826939471441</v>
      </c>
      <c r="G22" s="25">
        <v>20.123399999999997</v>
      </c>
      <c r="H22" s="26">
        <v>16.989555</v>
      </c>
      <c r="I22" s="26">
        <f t="shared" si="13"/>
        <v>18.44571561762505</v>
      </c>
      <c r="J22" s="25">
        <v>34.285702</v>
      </c>
      <c r="K22" s="26">
        <v>24.74</v>
      </c>
      <c r="L22" s="26">
        <f t="shared" si="14"/>
        <v>38.58408245755862</v>
      </c>
      <c r="M22" s="25">
        <v>47.53569799999999</v>
      </c>
      <c r="N22" s="26">
        <v>35.07</v>
      </c>
      <c r="O22" s="26">
        <f t="shared" si="15"/>
        <v>35.54518962075845</v>
      </c>
      <c r="P22" s="25"/>
      <c r="Q22" s="26">
        <v>48.28</v>
      </c>
      <c r="R22" s="26">
        <f t="shared" si="16"/>
        <v>-100</v>
      </c>
      <c r="S22" s="44"/>
      <c r="T22" s="26">
        <v>59.5437232565106</v>
      </c>
      <c r="U22" s="26">
        <f t="shared" si="17"/>
        <v>-100</v>
      </c>
      <c r="V22" s="25"/>
      <c r="W22" s="26">
        <v>73.400021</v>
      </c>
      <c r="X22" s="26">
        <f t="shared" si="18"/>
        <v>-100</v>
      </c>
      <c r="Y22" s="25"/>
      <c r="Z22" s="26">
        <v>80.03</v>
      </c>
      <c r="AA22" s="26">
        <f t="shared" si="19"/>
        <v>-100</v>
      </c>
      <c r="AB22" s="25"/>
      <c r="AC22" s="26">
        <v>91.14</v>
      </c>
      <c r="AD22" s="26">
        <f t="shared" si="20"/>
        <v>-100</v>
      </c>
      <c r="AE22" s="25"/>
      <c r="AF22" s="26">
        <v>105.909565</v>
      </c>
      <c r="AG22" s="26">
        <f t="shared" si="21"/>
        <v>-100</v>
      </c>
      <c r="AH22" s="25"/>
      <c r="AI22" s="26">
        <v>114.39</v>
      </c>
      <c r="AJ22" s="26">
        <f t="shared" si="22"/>
        <v>-100</v>
      </c>
      <c r="AK22" s="44"/>
      <c r="AL22" s="26">
        <v>126.53</v>
      </c>
      <c r="AM22" s="26">
        <f t="shared" si="23"/>
        <v>-100</v>
      </c>
    </row>
    <row r="23" spans="1:3" ht="18" customHeight="1">
      <c r="A23" s="151"/>
      <c r="B23" s="151"/>
      <c r="C23" s="151"/>
    </row>
    <row r="25" ht="18" customHeight="1">
      <c r="AL25" s="46"/>
    </row>
  </sheetData>
  <sheetProtection/>
  <mergeCells count="22">
    <mergeCell ref="A15:C15"/>
    <mergeCell ref="A16:C16"/>
    <mergeCell ref="B7:C7"/>
    <mergeCell ref="B8:C8"/>
    <mergeCell ref="A9:C9"/>
    <mergeCell ref="A10:C10"/>
    <mergeCell ref="A17:C17"/>
    <mergeCell ref="A22:C22"/>
    <mergeCell ref="A23:C23"/>
    <mergeCell ref="A3:A5"/>
    <mergeCell ref="A6:A8"/>
    <mergeCell ref="A18:B19"/>
    <mergeCell ref="A20:B21"/>
    <mergeCell ref="A12:C12"/>
    <mergeCell ref="A13:C13"/>
    <mergeCell ref="A14:C14"/>
    <mergeCell ref="A11:C11"/>
    <mergeCell ref="A2:C2"/>
    <mergeCell ref="B3:C3"/>
    <mergeCell ref="B4:C4"/>
    <mergeCell ref="B5:C5"/>
    <mergeCell ref="B6:C6"/>
  </mergeCells>
  <printOptions/>
  <pageMargins left="0.338888888888889" right="0.235416666666667" top="1.00902777777778" bottom="0.747916666666667" header="0.313888888888889" footer="0.313888888888889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6" sqref="L16"/>
    </sheetView>
  </sheetViews>
  <sheetFormatPr defaultColWidth="9.00390625" defaultRowHeight="14.2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</cp:lastModifiedBy>
  <cp:lastPrinted>2016-05-24T06:37:37Z</cp:lastPrinted>
  <dcterms:created xsi:type="dcterms:W3CDTF">2008-10-23T01:43:00Z</dcterms:created>
  <dcterms:modified xsi:type="dcterms:W3CDTF">2016-05-24T06:41:27Z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