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32" windowHeight="9336" activeTab="0"/>
  </bookViews>
  <sheets>
    <sheet name="2016年1-3月寿险报表" sheetId="1" r:id="rId1"/>
    <sheet name="2016年1-3月财险数据表" sheetId="2" r:id="rId2"/>
    <sheet name="比较" sheetId="3" r:id="rId3"/>
    <sheet name="Sheet1" sheetId="4" r:id="rId4"/>
  </sheets>
  <definedNames>
    <definedName name="_xlnm.Print_Area" localSheetId="2">'比较'!$AE$2:$AM$22</definedName>
    <definedName name="_xlnm.Print_Titles" localSheetId="1">'2016年1-3月财险数据表'!$49:51</definedName>
    <definedName name="_xlnm.Print_Titles" localSheetId="0">'2016年1-3月寿险报表'!$1:3</definedName>
    <definedName name="_xlnm.Print_Titles" localSheetId="2">'比较'!$A:B</definedName>
  </definedNames>
  <calcPr fullCalcOnLoad="1"/>
</workbook>
</file>

<file path=xl/sharedStrings.xml><?xml version="1.0" encoding="utf-8"?>
<sst xmlns="http://schemas.openxmlformats.org/spreadsheetml/2006/main" count="329" uniqueCount="146">
  <si>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</si>
  <si>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</si>
  <si>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</si>
  <si>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</si>
  <si>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</si>
  <si>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</si>
  <si>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</si>
  <si>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</si>
  <si>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</si>
  <si>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</si>
  <si>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</si>
  <si>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</si>
  <si>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</si>
  <si>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中新大东方</t>
  </si>
  <si>
    <t>华夏人寿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</si>
  <si>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</si>
  <si>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</si>
  <si>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</si>
  <si>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</si>
  <si>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</si>
  <si>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</si>
  <si>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</si>
  <si>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</si>
  <si>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</si>
  <si>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</si>
  <si>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</si>
  <si>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</si>
  <si>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</si>
  <si>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</si>
  <si>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</si>
  <si>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</si>
  <si>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</si>
  <si>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</si>
  <si>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</si>
  <si>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</si>
  <si>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团体业务收入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</si>
  <si>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</si>
  <si>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</si>
  <si>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</si>
  <si>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</si>
  <si>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</si>
  <si>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</si>
  <si>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</si>
  <si>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</si>
  <si>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</si>
  <si>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</si>
  <si>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</si>
  <si>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</si>
  <si>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</si>
  <si>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</si>
  <si>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</si>
  <si>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</si>
  <si>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</si>
  <si>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</si>
  <si>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</si>
  <si>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</si>
  <si>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</si>
  <si>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</si>
  <si>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</si>
  <si>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</si>
  <si>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</si>
  <si>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</si>
  <si>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</si>
  <si>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</si>
  <si>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</si>
  <si>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</si>
  <si>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</si>
  <si>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</si>
  <si>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</si>
  <si>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</si>
  <si>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</si>
  <si>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</si>
  <si>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</si>
  <si>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</si>
  <si>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</si>
  <si>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</si>
  <si>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</si>
  <si>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</si>
  <si>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</si>
  <si>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</si>
  <si>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</si>
  <si>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</si>
  <si>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</si>
  <si>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</si>
  <si>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</si>
  <si>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</si>
  <si>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</si>
  <si>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</si>
  <si>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</si>
  <si>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</si>
  <si>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</si>
  <si>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</si>
  <si>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</si>
  <si>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</si>
  <si>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</si>
  <si>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</si>
  <si>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</si>
  <si>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</si>
  <si>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</si>
  <si>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</si>
  <si>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2016年1-2月</t>
  </si>
  <si>
    <t>2015年1-2月</t>
  </si>
  <si>
    <t>2016年1-3月</t>
  </si>
  <si>
    <t>2015年1-3月</t>
  </si>
  <si>
    <t>2016年1-4月</t>
  </si>
  <si>
    <t>2015年1-4月</t>
  </si>
  <si>
    <t>2016年1-5月</t>
  </si>
  <si>
    <t>2015年1-5月</t>
  </si>
  <si>
    <t>2016年1-6月</t>
  </si>
  <si>
    <t>2015年1-6月</t>
  </si>
  <si>
    <t>2016年1-7月</t>
  </si>
  <si>
    <t>2015年1-7月</t>
  </si>
  <si>
    <t>2016年1-8月</t>
  </si>
  <si>
    <t>2015年1-8月</t>
  </si>
  <si>
    <t>2016年1-9月</t>
  </si>
  <si>
    <t>2015年1-9月</t>
  </si>
  <si>
    <t>2016年1-10月</t>
  </si>
  <si>
    <t>2015年1-10月</t>
  </si>
  <si>
    <t>2016年1-11月</t>
  </si>
  <si>
    <t>2015年1-11月</t>
  </si>
  <si>
    <t>2016年1-12月</t>
  </si>
  <si>
    <t>2015年1-12月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</si>
  <si>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</si>
  <si>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</si>
  <si>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</si>
  <si>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</si>
  <si>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</si>
  <si>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</si>
  <si>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</si>
  <si>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</si>
  <si>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</si>
  <si>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</si>
  <si>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</si>
  <si>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</si>
  <si>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</si>
  <si>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</si>
  <si>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</si>
  <si>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</si>
  <si>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农银人寿</t>
  </si>
  <si>
    <t>-</t>
  </si>
  <si>
    <r>
      <t>广元市保险行业协会</t>
    </r>
    <r>
      <rPr>
        <b/>
        <sz val="14"/>
        <rFont val="Times New Roman"/>
        <family val="1"/>
      </rPr>
      <t>2016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1-3</t>
    </r>
    <r>
      <rPr>
        <b/>
        <sz val="14"/>
        <rFont val="宋体"/>
        <family val="0"/>
      </rPr>
      <t>月寿险数据统计表</t>
    </r>
  </si>
  <si>
    <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2016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</si>
  <si>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1-3</t>
    </r>
    <r>
      <rPr>
        <b/>
        <sz val="16"/>
        <rFont val="宋体"/>
        <family val="0"/>
      </rPr>
      <t>月财险数据统表</t>
    </r>
  </si>
  <si>
    <t>-</t>
  </si>
  <si>
    <t/>
  </si>
  <si>
    <t>2016年1-3月全市保费收入179569.85万元，同比增长27.79%。全市赔给付支出41493.01万元，同比增长51.46%。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</si>
</sst>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  <numFmt numFmtId="179" formatCode="_ * #,##0_ ;_ * \-#,##0_ ;_ * &quot;-&quot;??_ ;_ @_ 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7" fontId="6" fillId="0" borderId="10" xfId="0" applyNumberFormat="1" applyFont="1" applyBorder="1" applyAlignment="1">
      <alignment horizontal="center" vertical="center" wrapText="1"/>
    </xf>
    <xf numFmtId="5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4" fillId="7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178" fontId="8" fillId="33" borderId="10" xfId="0" applyNumberFormat="1" applyFont="1" applyFill="1" applyBorder="1" applyAlignment="1">
      <alignment horizontal="center" vertical="center"/>
    </xf>
    <xf numFmtId="43" fontId="4" fillId="7" borderId="10" xfId="0" applyNumberFormat="1" applyFont="1" applyFill="1" applyBorder="1" applyAlignment="1">
      <alignment horizontal="center" vertical="center"/>
    </xf>
    <xf numFmtId="43" fontId="5" fillId="2" borderId="10" xfId="0" applyNumberFormat="1" applyFont="1" applyFill="1" applyBorder="1" applyAlignment="1">
      <alignment horizontal="center" vertical="center"/>
    </xf>
    <xf numFmtId="43" fontId="4" fillId="34" borderId="10" xfId="0" applyNumberFormat="1" applyFont="1" applyFill="1" applyBorder="1" applyAlignment="1">
      <alignment horizontal="center" vertical="center"/>
    </xf>
    <xf numFmtId="179" fontId="4" fillId="34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35" borderId="10" xfId="0" applyFont="1" applyFill="1" applyBorder="1" applyAlignment="1">
      <alignment horizontal="center" vertical="center"/>
    </xf>
    <xf numFmtId="177" fontId="11" fillId="35" borderId="10" xfId="0" applyNumberFormat="1" applyFont="1" applyFill="1" applyBorder="1" applyAlignment="1">
      <alignment horizontal="center" vertical="center"/>
    </xf>
    <xf numFmtId="176" fontId="11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11" fillId="35" borderId="12" xfId="0" applyNumberFormat="1" applyFont="1" applyFill="1" applyBorder="1" applyAlignment="1">
      <alignment horizontal="center" vertical="center"/>
    </xf>
    <xf numFmtId="176" fontId="11" fillId="35" borderId="12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7" fontId="11" fillId="35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177" fontId="11" fillId="35" borderId="11" xfId="0" applyNumberFormat="1" applyFont="1" applyFill="1" applyBorder="1" applyAlignment="1">
      <alignment horizontal="center" vertical="center"/>
    </xf>
    <xf numFmtId="176" fontId="11" fillId="35" borderId="11" xfId="0" applyNumberFormat="1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177" fontId="12" fillId="35" borderId="13" xfId="0" applyNumberFormat="1" applyFont="1" applyFill="1" applyBorder="1" applyAlignment="1">
      <alignment horizontal="center" vertical="center"/>
    </xf>
    <xf numFmtId="177" fontId="12" fillId="35" borderId="13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 wrapText="1"/>
    </xf>
    <xf numFmtId="177" fontId="12" fillId="35" borderId="12" xfId="0" applyNumberFormat="1" applyFont="1" applyFill="1" applyBorder="1" applyAlignment="1">
      <alignment horizontal="center" vertical="center" wrapText="1"/>
    </xf>
    <xf numFmtId="176" fontId="12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43" fontId="18" fillId="35" borderId="10" xfId="16" applyNumberFormat="1" applyFont="1" applyFill="1" applyBorder="1" applyAlignment="1">
      <alignment horizontal="center" vertical="center" wrapText="1"/>
      <protection/>
    </xf>
    <xf numFmtId="176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35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7" borderId="2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</cellXfs>
  <cellStyles count="49">
    <cellStyle name="Normal" xfId="0"/>
    <cellStyle name="?鹎%U龡&amp;H?_x0008_e_x0005_9_x0006__x0007__x0001__x0001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0"/>
  <sheetViews>
    <sheetView tabSelected="1" zoomScalePageLayoutView="0" workbookViewId="0" topLeftCell="A1">
      <selection activeCell="G70" sqref="G70"/>
    </sheetView>
  </sheetViews>
  <sheetFormatPr defaultColWidth="9.00390625" defaultRowHeight="14.25"/>
  <cols>
    <col min="1" max="1" width="4.625" style="6" customWidth="1"/>
    <col min="2" max="2" width="9.25390625" style="6" customWidth="1"/>
    <col min="3" max="3" width="11.625" style="0" customWidth="1"/>
    <col min="4" max="9" width="10.25390625" style="9" customWidth="1"/>
    <col min="10" max="10" width="9.75390625" style="9" customWidth="1"/>
    <col min="11" max="11" width="9.25390625" style="9" customWidth="1"/>
    <col min="12" max="13" width="9.875" style="9" customWidth="1"/>
    <col min="14" max="14" width="9.75390625" style="9" customWidth="1"/>
    <col min="15" max="16" width="9.25390625" style="9" customWidth="1"/>
  </cols>
  <sheetData>
    <row r="1" spans="1:16" ht="27.75" customHeight="1">
      <c r="A1" s="83" t="s">
        <v>140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/>
      <c r="O1"/>
      <c r="P1"/>
    </row>
    <row r="2" spans="1:16" ht="14.2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/>
      <c r="M2"/>
      <c r="N2"/>
      <c r="O2"/>
      <c r="P2"/>
    </row>
    <row r="3" spans="1:17" ht="19.5" customHeight="1">
      <c r="A3" s="85" t="s">
        <v>1</v>
      </c>
      <c r="B3" s="85"/>
      <c r="C3" s="50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65" t="s">
        <v>10</v>
      </c>
      <c r="L3" s="65" t="s">
        <v>11</v>
      </c>
      <c r="M3" s="65" t="s">
        <v>12</v>
      </c>
      <c r="N3" s="65" t="s">
        <v>13</v>
      </c>
      <c r="O3" s="65" t="s">
        <v>14</v>
      </c>
      <c r="P3" s="65" t="s">
        <v>138</v>
      </c>
      <c r="Q3" s="81"/>
    </row>
    <row r="4" spans="1:16" ht="19.5" customHeight="1">
      <c r="A4" s="87" t="s">
        <v>15</v>
      </c>
      <c r="B4" s="66" t="s">
        <v>2</v>
      </c>
      <c r="C4" s="65">
        <f>SUM(D4:P4)</f>
        <v>155622.918943</v>
      </c>
      <c r="D4" s="67">
        <v>33481.200260000005</v>
      </c>
      <c r="E4" s="67">
        <v>19695.442691</v>
      </c>
      <c r="F4" s="67">
        <v>2356.7999999999997</v>
      </c>
      <c r="G4" s="67">
        <v>6197.24537</v>
      </c>
      <c r="H4" s="67">
        <v>19511.579976</v>
      </c>
      <c r="I4" s="67">
        <v>16014.685950000001</v>
      </c>
      <c r="J4" s="67">
        <v>5924.74</v>
      </c>
      <c r="K4" s="67">
        <v>28808.166284000003</v>
      </c>
      <c r="L4" s="67">
        <v>5595.213944</v>
      </c>
      <c r="M4" s="67">
        <v>9230.110202999998</v>
      </c>
      <c r="N4" s="67">
        <v>7680.277148999998</v>
      </c>
      <c r="O4" s="67">
        <v>747.007116</v>
      </c>
      <c r="P4" s="67">
        <v>380.45</v>
      </c>
    </row>
    <row r="5" spans="1:16" ht="19.5" customHeight="1">
      <c r="A5" s="87"/>
      <c r="B5" s="66" t="s">
        <v>16</v>
      </c>
      <c r="C5" s="65">
        <v>29.31</v>
      </c>
      <c r="D5" s="67">
        <v>5.33</v>
      </c>
      <c r="E5" s="67">
        <v>80.77273799358757</v>
      </c>
      <c r="F5" s="67">
        <v>-10.677536355470663</v>
      </c>
      <c r="G5" s="67">
        <v>-44.669960297656054</v>
      </c>
      <c r="H5" s="67">
        <v>94.79759971196788</v>
      </c>
      <c r="I5" s="67">
        <v>-10.471912724508996</v>
      </c>
      <c r="J5" s="67">
        <v>-60.73</v>
      </c>
      <c r="K5" s="67">
        <v>809.8236240624623</v>
      </c>
      <c r="L5" s="67">
        <v>93.0608130166758</v>
      </c>
      <c r="M5" s="67">
        <v>68.05884667170936</v>
      </c>
      <c r="N5" s="66">
        <v>168.03</v>
      </c>
      <c r="O5" s="80">
        <v>0</v>
      </c>
      <c r="P5" s="80">
        <v>0</v>
      </c>
    </row>
    <row r="6" spans="1:16" ht="19.5" customHeight="1">
      <c r="A6" s="87"/>
      <c r="B6" s="66" t="s">
        <v>17</v>
      </c>
      <c r="C6" s="65">
        <v>2.77</v>
      </c>
      <c r="D6" s="67">
        <v>21.514311958293987</v>
      </c>
      <c r="E6" s="67">
        <v>12.655875384405205</v>
      </c>
      <c r="F6" s="67">
        <v>1.5144298898950899</v>
      </c>
      <c r="G6" s="67">
        <v>3.982218950840952</v>
      </c>
      <c r="H6" s="67">
        <v>12.537729088057079</v>
      </c>
      <c r="I6" s="67">
        <v>10.29069886284918</v>
      </c>
      <c r="J6" s="67">
        <v>3.8071127570676486</v>
      </c>
      <c r="K6" s="67">
        <v>18.51151904852239</v>
      </c>
      <c r="L6" s="67">
        <v>3.595366275098181</v>
      </c>
      <c r="M6" s="67">
        <v>5.931073819776322</v>
      </c>
      <c r="N6" s="67">
        <v>4.9351838412779365</v>
      </c>
      <c r="O6" s="67">
        <v>0.48001099135893105</v>
      </c>
      <c r="P6" s="67">
        <v>0.2444691325571058</v>
      </c>
    </row>
    <row r="7" spans="1:16" ht="19.5" customHeight="1">
      <c r="A7" s="87"/>
      <c r="B7" s="68" t="s">
        <v>18</v>
      </c>
      <c r="C7" s="69">
        <f>SUM(D7:P7)</f>
        <v>116707.26905799999</v>
      </c>
      <c r="D7" s="70">
        <v>20560.305143</v>
      </c>
      <c r="E7" s="70">
        <v>6852.594516</v>
      </c>
      <c r="F7" s="70">
        <v>724.742371</v>
      </c>
      <c r="G7" s="70">
        <v>3216.6756269999996</v>
      </c>
      <c r="H7" s="70">
        <v>13104.881640000001</v>
      </c>
      <c r="I7" s="70">
        <v>15252.32105</v>
      </c>
      <c r="J7" s="70">
        <v>5707.89</v>
      </c>
      <c r="K7" s="70">
        <v>28035.731678999997</v>
      </c>
      <c r="L7" s="70">
        <v>5401.798890000002</v>
      </c>
      <c r="M7" s="70">
        <v>9119.816773999999</v>
      </c>
      <c r="N7" s="70">
        <v>7603.054252</v>
      </c>
      <c r="O7" s="70">
        <v>747.007116</v>
      </c>
      <c r="P7" s="70">
        <v>380.45</v>
      </c>
    </row>
    <row r="8" spans="1:16" ht="19.5" customHeight="1">
      <c r="A8" s="88"/>
      <c r="B8" s="66" t="s">
        <v>16</v>
      </c>
      <c r="C8" s="65">
        <v>33.87</v>
      </c>
      <c r="D8" s="71">
        <v>-3.77</v>
      </c>
      <c r="E8" s="71">
        <v>34.17886136932899</v>
      </c>
      <c r="F8" s="71">
        <v>-36.54522433263116</v>
      </c>
      <c r="G8" s="71">
        <v>-61.46018821348862</v>
      </c>
      <c r="H8" s="71">
        <v>210.81553400795215</v>
      </c>
      <c r="I8" s="71">
        <v>-10.866223800184372</v>
      </c>
      <c r="J8" s="71">
        <v>-61.83</v>
      </c>
      <c r="K8" s="71">
        <v>1015.6453067067469</v>
      </c>
      <c r="L8" s="71">
        <v>30.6080379415921</v>
      </c>
      <c r="M8" s="71">
        <v>68.13098854411788</v>
      </c>
      <c r="N8" s="71">
        <v>165.63</v>
      </c>
      <c r="O8" s="71">
        <v>0</v>
      </c>
      <c r="P8" s="71">
        <v>0</v>
      </c>
    </row>
    <row r="9" spans="1:16" ht="19.5" customHeight="1">
      <c r="A9" s="87" t="s">
        <v>19</v>
      </c>
      <c r="B9" s="72" t="s">
        <v>20</v>
      </c>
      <c r="C9" s="65">
        <f>SUM(D9:P9)</f>
        <v>61921.27135600001</v>
      </c>
      <c r="D9" s="73">
        <v>25943.714011</v>
      </c>
      <c r="E9" s="73">
        <v>17295.475542</v>
      </c>
      <c r="F9" s="72">
        <v>1856.73</v>
      </c>
      <c r="G9" s="73">
        <v>3556.250084</v>
      </c>
      <c r="H9" s="73">
        <v>8912.361114</v>
      </c>
      <c r="I9" s="73">
        <v>2548.0284500000002</v>
      </c>
      <c r="J9" s="72">
        <v>0</v>
      </c>
      <c r="K9" s="73">
        <v>692.7029839999999</v>
      </c>
      <c r="L9" s="73">
        <v>2.834</v>
      </c>
      <c r="M9" s="73">
        <v>337.067106</v>
      </c>
      <c r="N9" s="73">
        <v>139.577149</v>
      </c>
      <c r="O9" s="73">
        <v>636.530916</v>
      </c>
      <c r="P9" s="73">
        <v>0</v>
      </c>
    </row>
    <row r="10" spans="1:16" ht="19.5" customHeight="1">
      <c r="A10" s="87"/>
      <c r="B10" s="66" t="s">
        <v>16</v>
      </c>
      <c r="C10" s="65">
        <v>49.28</v>
      </c>
      <c r="D10" s="67">
        <v>67.76798353083531</v>
      </c>
      <c r="E10" s="67">
        <v>37.54475427471395</v>
      </c>
      <c r="F10" s="67">
        <v>17.461773506841883</v>
      </c>
      <c r="G10" s="67">
        <v>35.52619081103692</v>
      </c>
      <c r="H10" s="67">
        <v>-18.733130585147535</v>
      </c>
      <c r="I10" s="67">
        <v>32.844299200185134</v>
      </c>
      <c r="J10" s="66">
        <v>0</v>
      </c>
      <c r="K10" s="67">
        <v>21.24867887513251</v>
      </c>
      <c r="L10" s="67">
        <v>-99.77925198281864</v>
      </c>
      <c r="M10" s="67">
        <v>190.34973493073494</v>
      </c>
      <c r="N10" s="67">
        <v>17</v>
      </c>
      <c r="O10" s="67">
        <v>0</v>
      </c>
      <c r="P10" s="67">
        <v>0</v>
      </c>
    </row>
    <row r="11" spans="1:16" ht="19.5" customHeight="1">
      <c r="A11" s="87"/>
      <c r="B11" s="66" t="s">
        <v>17</v>
      </c>
      <c r="C11" s="65">
        <v>3.35</v>
      </c>
      <c r="D11" s="67">
        <v>41.8979026800717</v>
      </c>
      <c r="E11" s="67">
        <v>27.93139605058208</v>
      </c>
      <c r="F11" s="67">
        <v>2.9985333946475694</v>
      </c>
      <c r="G11" s="67">
        <v>5.743180018953872</v>
      </c>
      <c r="H11" s="67">
        <v>14.393052530786601</v>
      </c>
      <c r="I11" s="67">
        <v>4.11494853739482</v>
      </c>
      <c r="J11" s="66">
        <v>0</v>
      </c>
      <c r="K11" s="67">
        <v>1.118683400438416</v>
      </c>
      <c r="L11" s="74">
        <v>0.004576779413501808</v>
      </c>
      <c r="M11" s="67">
        <v>0.5443478446398842</v>
      </c>
      <c r="N11" s="67">
        <v>0.22541066412790203</v>
      </c>
      <c r="O11" s="67">
        <v>1.0279680989436304</v>
      </c>
      <c r="P11" s="67">
        <v>0</v>
      </c>
    </row>
    <row r="12" spans="1:16" ht="19.5" customHeight="1">
      <c r="A12" s="87"/>
      <c r="B12" s="66" t="s">
        <v>21</v>
      </c>
      <c r="C12" s="65">
        <f>SUM(D12:P12)</f>
        <v>24987.219085999994</v>
      </c>
      <c r="D12" s="67">
        <v>17424.968843000002</v>
      </c>
      <c r="E12" s="67">
        <v>4280.463051</v>
      </c>
      <c r="F12" s="67">
        <v>123.92</v>
      </c>
      <c r="G12" s="67">
        <v>318.54785</v>
      </c>
      <c r="H12" s="67">
        <v>856.2510599999999</v>
      </c>
      <c r="I12" s="67">
        <v>1316.7846</v>
      </c>
      <c r="J12" s="66">
        <v>0</v>
      </c>
      <c r="K12" s="67">
        <v>73.065</v>
      </c>
      <c r="L12" s="74">
        <v>0</v>
      </c>
      <c r="M12" s="67">
        <v>47.766771999999996</v>
      </c>
      <c r="N12" s="67">
        <v>16.79081</v>
      </c>
      <c r="O12" s="67">
        <v>528.6611</v>
      </c>
      <c r="P12" s="67">
        <v>0</v>
      </c>
    </row>
    <row r="13" spans="1:16" ht="19.5" customHeight="1">
      <c r="A13" s="87"/>
      <c r="B13" s="66" t="s">
        <v>22</v>
      </c>
      <c r="C13" s="65">
        <f aca="true" t="shared" si="0" ref="C13:C22">SUM(D13:P13)</f>
        <v>29816.060383999997</v>
      </c>
      <c r="D13" s="74">
        <v>5875.754307</v>
      </c>
      <c r="E13" s="74">
        <v>11733.626077</v>
      </c>
      <c r="F13" s="67">
        <v>1398.87</v>
      </c>
      <c r="G13" s="67">
        <v>2003.82851</v>
      </c>
      <c r="H13" s="67">
        <v>6818.127361</v>
      </c>
      <c r="I13" s="67">
        <v>1142.7632</v>
      </c>
      <c r="J13" s="66">
        <v>0</v>
      </c>
      <c r="K13" s="67">
        <v>531.1589</v>
      </c>
      <c r="L13" s="74">
        <v>2.828</v>
      </c>
      <c r="M13" s="67">
        <v>200.823727</v>
      </c>
      <c r="N13" s="67">
        <v>108.280302</v>
      </c>
      <c r="O13" s="67">
        <v>0</v>
      </c>
      <c r="P13" s="67">
        <v>0</v>
      </c>
    </row>
    <row r="14" spans="1:16" ht="19.5" customHeight="1">
      <c r="A14" s="87"/>
      <c r="B14" s="66" t="s">
        <v>23</v>
      </c>
      <c r="C14" s="65">
        <f t="shared" si="0"/>
        <v>0.02</v>
      </c>
      <c r="D14" s="34">
        <v>0</v>
      </c>
      <c r="E14" s="17">
        <v>0</v>
      </c>
      <c r="F14" s="34">
        <v>0.02</v>
      </c>
      <c r="G14" s="17">
        <v>0</v>
      </c>
      <c r="H14" s="17">
        <v>0</v>
      </c>
      <c r="I14" s="17">
        <v>0</v>
      </c>
      <c r="J14" s="66">
        <v>0</v>
      </c>
      <c r="K14" s="67">
        <v>0</v>
      </c>
      <c r="L14" s="74">
        <v>0</v>
      </c>
      <c r="M14" s="67">
        <v>0</v>
      </c>
      <c r="N14" s="74">
        <v>0</v>
      </c>
      <c r="O14" s="74">
        <v>0</v>
      </c>
      <c r="P14" s="74">
        <v>0</v>
      </c>
    </row>
    <row r="15" spans="1:16" ht="19.5" customHeight="1">
      <c r="A15" s="87"/>
      <c r="B15" s="66" t="s">
        <v>24</v>
      </c>
      <c r="C15" s="65">
        <f t="shared" si="0"/>
        <v>249.41165100000003</v>
      </c>
      <c r="D15" s="34">
        <v>0</v>
      </c>
      <c r="E15" s="17">
        <v>1.296745</v>
      </c>
      <c r="F15" s="34">
        <v>85.55</v>
      </c>
      <c r="G15" s="17">
        <v>0.062074000000000004</v>
      </c>
      <c r="H15" s="17">
        <v>143.11948900000002</v>
      </c>
      <c r="I15" s="17">
        <v>12.15815</v>
      </c>
      <c r="J15" s="66">
        <v>0</v>
      </c>
      <c r="K15" s="67">
        <v>0</v>
      </c>
      <c r="L15" s="74">
        <v>0</v>
      </c>
      <c r="M15" s="67">
        <v>6.630941</v>
      </c>
      <c r="N15" s="67">
        <v>0.594252</v>
      </c>
      <c r="O15" s="67">
        <v>0</v>
      </c>
      <c r="P15" s="67">
        <v>0</v>
      </c>
    </row>
    <row r="16" spans="1:16" ht="19.5" customHeight="1">
      <c r="A16" s="87"/>
      <c r="B16" s="75" t="s">
        <v>25</v>
      </c>
      <c r="C16" s="65">
        <f t="shared" si="0"/>
        <v>4932.439111</v>
      </c>
      <c r="D16" s="67">
        <v>1266.90555</v>
      </c>
      <c r="E16" s="17">
        <v>1108.750017</v>
      </c>
      <c r="F16" s="66">
        <v>212.73</v>
      </c>
      <c r="G16" s="67">
        <v>1128.7840199999998</v>
      </c>
      <c r="H16" s="67">
        <v>962.123874</v>
      </c>
      <c r="I16" s="67">
        <v>0</v>
      </c>
      <c r="J16" s="66">
        <v>0</v>
      </c>
      <c r="K16" s="67">
        <v>79.9757</v>
      </c>
      <c r="L16" s="74">
        <v>0.006</v>
      </c>
      <c r="M16" s="67">
        <v>58.571734</v>
      </c>
      <c r="N16" s="67">
        <v>6.9133</v>
      </c>
      <c r="O16" s="67">
        <v>107.67891599999999</v>
      </c>
      <c r="P16" s="67">
        <v>0</v>
      </c>
    </row>
    <row r="17" spans="1:16" ht="19.5" customHeight="1">
      <c r="A17" s="87"/>
      <c r="B17" s="75" t="s">
        <v>26</v>
      </c>
      <c r="C17" s="65">
        <f t="shared" si="0"/>
        <v>810.4808409999999</v>
      </c>
      <c r="D17" s="67">
        <v>484.0593</v>
      </c>
      <c r="E17" s="67">
        <v>45.521573</v>
      </c>
      <c r="F17" s="67">
        <v>0.16</v>
      </c>
      <c r="G17" s="67">
        <v>102.82247</v>
      </c>
      <c r="H17" s="67">
        <v>96.49439500000001</v>
      </c>
      <c r="I17" s="67">
        <v>60.0557</v>
      </c>
      <c r="J17" s="66">
        <v>0</v>
      </c>
      <c r="K17" s="67">
        <v>8.373384</v>
      </c>
      <c r="L17" s="74">
        <v>0</v>
      </c>
      <c r="M17" s="67">
        <v>11.110019</v>
      </c>
      <c r="N17" s="67">
        <v>1.813</v>
      </c>
      <c r="O17" s="67">
        <v>0.071</v>
      </c>
      <c r="P17" s="67">
        <v>0</v>
      </c>
    </row>
    <row r="18" spans="1:16" ht="19.5" customHeight="1">
      <c r="A18" s="87"/>
      <c r="B18" s="75" t="s">
        <v>27</v>
      </c>
      <c r="C18" s="65">
        <f t="shared" si="0"/>
        <v>85.09546399999999</v>
      </c>
      <c r="D18" s="67">
        <v>21.496916</v>
      </c>
      <c r="E18" s="67">
        <v>31.636063</v>
      </c>
      <c r="F18" s="67">
        <v>21.09</v>
      </c>
      <c r="G18" s="67">
        <v>0</v>
      </c>
      <c r="H18" s="67">
        <v>0</v>
      </c>
      <c r="I18" s="67">
        <v>0</v>
      </c>
      <c r="J18" s="66">
        <v>0</v>
      </c>
      <c r="K18" s="67">
        <v>0.119</v>
      </c>
      <c r="L18" s="74">
        <v>0</v>
      </c>
      <c r="M18" s="67">
        <v>5.568</v>
      </c>
      <c r="N18" s="67">
        <v>5.185485000000001</v>
      </c>
      <c r="O18" s="67">
        <v>0</v>
      </c>
      <c r="P18" s="67">
        <v>0</v>
      </c>
    </row>
    <row r="19" spans="1:16" ht="19.5" customHeight="1">
      <c r="A19" s="87"/>
      <c r="B19" s="75" t="s">
        <v>28</v>
      </c>
      <c r="C19" s="65">
        <f t="shared" si="0"/>
        <v>1040.544819</v>
      </c>
      <c r="D19" s="17">
        <v>870.5290949999999</v>
      </c>
      <c r="E19" s="17">
        <v>94.182016</v>
      </c>
      <c r="F19" s="17">
        <v>14.39</v>
      </c>
      <c r="G19" s="17">
        <v>2.20516</v>
      </c>
      <c r="H19" s="17">
        <v>36.244935</v>
      </c>
      <c r="I19" s="17">
        <v>16.2668</v>
      </c>
      <c r="J19" s="66">
        <v>0</v>
      </c>
      <c r="K19" s="67">
        <v>0.011</v>
      </c>
      <c r="L19" s="74">
        <v>0</v>
      </c>
      <c r="M19" s="67">
        <v>6.595913</v>
      </c>
      <c r="N19" s="67">
        <v>0</v>
      </c>
      <c r="O19" s="67">
        <v>0.1199</v>
      </c>
      <c r="P19" s="67">
        <v>0</v>
      </c>
    </row>
    <row r="20" spans="1:16" ht="19.5" customHeight="1">
      <c r="A20" s="87"/>
      <c r="B20" s="76" t="s">
        <v>29</v>
      </c>
      <c r="C20" s="65">
        <f t="shared" si="0"/>
        <v>27608.067758</v>
      </c>
      <c r="D20" s="77">
        <v>13461.853404</v>
      </c>
      <c r="E20" s="67">
        <v>5966.885583</v>
      </c>
      <c r="F20" s="67">
        <v>718.699296</v>
      </c>
      <c r="G20" s="67">
        <v>1237.8769739999998</v>
      </c>
      <c r="H20" s="67">
        <v>2946.286982</v>
      </c>
      <c r="I20" s="67">
        <v>2115.85775</v>
      </c>
      <c r="J20" s="66">
        <v>0</v>
      </c>
      <c r="K20" s="67">
        <v>210.77598400000002</v>
      </c>
      <c r="L20" s="67">
        <v>0</v>
      </c>
      <c r="M20" s="67">
        <v>250.946617</v>
      </c>
      <c r="N20" s="67">
        <v>62.35425199999999</v>
      </c>
      <c r="O20" s="67">
        <v>636.5309159999999</v>
      </c>
      <c r="P20" s="67">
        <v>0</v>
      </c>
    </row>
    <row r="21" spans="1:16" ht="19.5" customHeight="1">
      <c r="A21" s="87"/>
      <c r="B21" s="78" t="s">
        <v>30</v>
      </c>
      <c r="C21" s="65">
        <f t="shared" si="0"/>
        <v>9412.077403104258</v>
      </c>
      <c r="D21" s="77">
        <v>2168.5653080000016</v>
      </c>
      <c r="E21" s="67">
        <v>2204.5293149999998</v>
      </c>
      <c r="F21" s="67">
        <v>207.94100210425788</v>
      </c>
      <c r="G21" s="67">
        <v>1074.5488500000004</v>
      </c>
      <c r="H21" s="67">
        <v>2596.288141</v>
      </c>
      <c r="I21" s="67">
        <v>205.79220000000004</v>
      </c>
      <c r="J21" s="66">
        <v>0</v>
      </c>
      <c r="K21" s="67">
        <v>179.1038</v>
      </c>
      <c r="L21" s="67">
        <v>0</v>
      </c>
      <c r="M21" s="67">
        <v>131.325292</v>
      </c>
      <c r="N21" s="67">
        <v>35.923495</v>
      </c>
      <c r="O21" s="67">
        <v>608.06</v>
      </c>
      <c r="P21" s="67">
        <v>0</v>
      </c>
    </row>
    <row r="22" spans="1:16" ht="19.5" customHeight="1">
      <c r="A22" s="87"/>
      <c r="B22" s="76" t="s">
        <v>31</v>
      </c>
      <c r="C22" s="79">
        <f t="shared" si="0"/>
        <v>10193</v>
      </c>
      <c r="D22" s="34">
        <v>2374</v>
      </c>
      <c r="E22" s="34">
        <v>2485</v>
      </c>
      <c r="F22" s="34">
        <v>250</v>
      </c>
      <c r="G22" s="34">
        <v>674</v>
      </c>
      <c r="H22" s="34">
        <v>2668</v>
      </c>
      <c r="I22" s="34">
        <v>320</v>
      </c>
      <c r="J22" s="66">
        <v>0</v>
      </c>
      <c r="K22" s="66">
        <v>380</v>
      </c>
      <c r="L22" s="66">
        <v>0</v>
      </c>
      <c r="M22" s="66">
        <v>534</v>
      </c>
      <c r="N22" s="66">
        <v>65</v>
      </c>
      <c r="O22" s="80">
        <v>443</v>
      </c>
      <c r="P22" s="80">
        <v>0</v>
      </c>
    </row>
    <row r="23" spans="1:16" ht="19.5" customHeight="1">
      <c r="A23" s="87"/>
      <c r="B23" s="76" t="s">
        <v>32</v>
      </c>
      <c r="C23" s="52" t="s">
        <v>33</v>
      </c>
      <c r="D23" s="67">
        <v>3708.0457961246843</v>
      </c>
      <c r="E23" s="67">
        <v>7531.62661170004</v>
      </c>
      <c r="F23" s="67">
        <v>4529.41669421488</v>
      </c>
      <c r="G23" s="67">
        <v>6122.04240356083</v>
      </c>
      <c r="H23" s="67">
        <v>3180.8097375328084</v>
      </c>
      <c r="I23" s="67">
        <v>2384.43704775687</v>
      </c>
      <c r="J23" s="66">
        <v>0</v>
      </c>
      <c r="K23" s="67">
        <v>9177.229166666666</v>
      </c>
      <c r="L23" s="66">
        <v>0</v>
      </c>
      <c r="M23" s="67">
        <v>6989.2885</v>
      </c>
      <c r="N23" s="67">
        <v>723</v>
      </c>
      <c r="O23" s="67">
        <v>7757.85</v>
      </c>
      <c r="P23" s="67">
        <v>0</v>
      </c>
    </row>
    <row r="24" spans="1:16" ht="19.5" customHeight="1">
      <c r="A24" s="87"/>
      <c r="B24" s="76" t="s">
        <v>34</v>
      </c>
      <c r="C24" s="52" t="s">
        <v>33</v>
      </c>
      <c r="D24" s="67">
        <v>4677.418023379384</v>
      </c>
      <c r="E24" s="67">
        <v>4288.389196060467</v>
      </c>
      <c r="F24" s="67">
        <v>4624.97400843882</v>
      </c>
      <c r="G24" s="67">
        <v>4629.308055347793</v>
      </c>
      <c r="H24" s="67">
        <v>3645.560623119897</v>
      </c>
      <c r="I24" s="67">
        <v>4576.79444444444</v>
      </c>
      <c r="J24" s="66">
        <v>0</v>
      </c>
      <c r="K24" s="67">
        <v>4318.696078431372</v>
      </c>
      <c r="L24" s="66">
        <v>0</v>
      </c>
      <c r="M24" s="67">
        <v>4071.430194174757</v>
      </c>
      <c r="N24" s="67">
        <v>1880</v>
      </c>
      <c r="O24" s="67">
        <v>12446.04</v>
      </c>
      <c r="P24" s="67">
        <v>0</v>
      </c>
    </row>
    <row r="25" spans="1:16" ht="19.5" customHeight="1">
      <c r="A25" s="87" t="s">
        <v>35</v>
      </c>
      <c r="B25" s="66" t="s">
        <v>20</v>
      </c>
      <c r="C25" s="65">
        <f>SUM(D25:P25)</f>
        <v>1477.9582289999998</v>
      </c>
      <c r="D25" s="67">
        <v>1217.59887</v>
      </c>
      <c r="E25" s="67">
        <v>82.757396</v>
      </c>
      <c r="F25" s="66">
        <v>0</v>
      </c>
      <c r="G25" s="67">
        <v>31.375253000000004</v>
      </c>
      <c r="H25" s="74">
        <v>0</v>
      </c>
      <c r="I25" s="67">
        <v>850.7388000000001</v>
      </c>
      <c r="J25" s="66">
        <v>0</v>
      </c>
      <c r="K25" s="67">
        <v>18.455493999999998</v>
      </c>
      <c r="L25" s="67">
        <v>-723.777584</v>
      </c>
      <c r="M25" s="67">
        <v>0.7200000000000001</v>
      </c>
      <c r="N25" s="66">
        <v>0</v>
      </c>
      <c r="O25" s="80">
        <v>0</v>
      </c>
      <c r="P25" s="80">
        <v>0.09</v>
      </c>
    </row>
    <row r="26" spans="1:16" ht="19.5" customHeight="1">
      <c r="A26" s="87"/>
      <c r="B26" s="66" t="s">
        <v>16</v>
      </c>
      <c r="C26" s="65">
        <v>-70.86</v>
      </c>
      <c r="D26" s="67">
        <v>-70.45988144612168</v>
      </c>
      <c r="E26" s="67">
        <v>162.69885796045438</v>
      </c>
      <c r="F26" s="66">
        <v>0</v>
      </c>
      <c r="G26" s="67">
        <v>-78.47102736911104</v>
      </c>
      <c r="H26" s="67" t="s">
        <v>139</v>
      </c>
      <c r="I26" s="67">
        <v>20.95857610082996</v>
      </c>
      <c r="J26" s="66">
        <v>0</v>
      </c>
      <c r="K26" s="67">
        <v>-35.0853431658145</v>
      </c>
      <c r="L26" s="67" t="s">
        <v>143</v>
      </c>
      <c r="M26" s="67">
        <v>-22.91088498304039</v>
      </c>
      <c r="N26" s="66">
        <v>-100</v>
      </c>
      <c r="O26" s="80">
        <v>0</v>
      </c>
      <c r="P26" s="80">
        <v>0</v>
      </c>
    </row>
    <row r="27" spans="1:16" ht="19.5" customHeight="1">
      <c r="A27" s="87"/>
      <c r="B27" s="66" t="s">
        <v>17</v>
      </c>
      <c r="C27" s="65">
        <v>0.87</v>
      </c>
      <c r="D27" s="67">
        <v>82.38384861687456</v>
      </c>
      <c r="E27" s="67">
        <v>5.5994407944799915</v>
      </c>
      <c r="F27" s="66">
        <v>0</v>
      </c>
      <c r="G27" s="67">
        <v>2.122878196715261</v>
      </c>
      <c r="H27" s="74">
        <v>0</v>
      </c>
      <c r="I27" s="67">
        <v>57.56176211932713</v>
      </c>
      <c r="J27" s="66">
        <v>0</v>
      </c>
      <c r="K27" s="67">
        <v>1.2487155345714442</v>
      </c>
      <c r="L27" s="67">
        <v>-48.971450599772</v>
      </c>
      <c r="M27" s="67">
        <v>0.04871585582544906</v>
      </c>
      <c r="N27" s="67">
        <v>0</v>
      </c>
      <c r="O27" s="67">
        <v>0</v>
      </c>
      <c r="P27" s="67">
        <v>0.006089481978181131</v>
      </c>
    </row>
    <row r="28" spans="1:16" ht="19.5" customHeight="1">
      <c r="A28" s="87"/>
      <c r="B28" s="66" t="s">
        <v>36</v>
      </c>
      <c r="C28" s="65">
        <f aca="true" t="shared" si="1" ref="C28:C36">SUM(D28:P28)</f>
        <v>347.751751</v>
      </c>
      <c r="D28" s="67">
        <v>348.21691400000003</v>
      </c>
      <c r="E28" s="67">
        <v>5.9016</v>
      </c>
      <c r="F28" s="66">
        <v>0</v>
      </c>
      <c r="G28" s="67">
        <v>-7.590762999999995</v>
      </c>
      <c r="H28" s="74">
        <v>0</v>
      </c>
      <c r="I28" s="66">
        <v>0</v>
      </c>
      <c r="J28" s="66">
        <v>0</v>
      </c>
      <c r="K28" s="67">
        <v>1.3536</v>
      </c>
      <c r="L28" s="67">
        <v>-0.1296</v>
      </c>
      <c r="M28" s="66">
        <v>0</v>
      </c>
      <c r="N28" s="66">
        <v>0</v>
      </c>
      <c r="O28" s="80">
        <v>0</v>
      </c>
      <c r="P28" s="80">
        <v>0</v>
      </c>
    </row>
    <row r="29" spans="1:16" ht="19.5" customHeight="1">
      <c r="A29" s="87"/>
      <c r="B29" s="66" t="s">
        <v>22</v>
      </c>
      <c r="C29" s="65">
        <f t="shared" si="1"/>
        <v>49.167056</v>
      </c>
      <c r="D29" s="67">
        <v>6.436456</v>
      </c>
      <c r="E29" s="67">
        <v>42.7306</v>
      </c>
      <c r="F29" s="66">
        <v>0</v>
      </c>
      <c r="G29" s="67">
        <v>0</v>
      </c>
      <c r="H29" s="74">
        <v>0</v>
      </c>
      <c r="I29" s="66">
        <v>0</v>
      </c>
      <c r="J29" s="66">
        <v>0</v>
      </c>
      <c r="K29" s="66">
        <v>0</v>
      </c>
      <c r="L29" s="67">
        <v>0</v>
      </c>
      <c r="M29" s="66">
        <v>0</v>
      </c>
      <c r="N29" s="66">
        <v>0</v>
      </c>
      <c r="O29" s="80">
        <v>0</v>
      </c>
      <c r="P29" s="80">
        <v>0</v>
      </c>
    </row>
    <row r="30" spans="1:16" ht="19.5" customHeight="1">
      <c r="A30" s="87"/>
      <c r="B30" s="66" t="s">
        <v>25</v>
      </c>
      <c r="C30" s="65">
        <f t="shared" si="1"/>
        <v>8.344244</v>
      </c>
      <c r="D30" s="67">
        <v>6.438084</v>
      </c>
      <c r="E30" s="67">
        <v>1.07625</v>
      </c>
      <c r="F30" s="66">
        <v>0</v>
      </c>
      <c r="G30" s="66">
        <v>0</v>
      </c>
      <c r="H30" s="74">
        <v>0</v>
      </c>
      <c r="I30" s="66">
        <v>0</v>
      </c>
      <c r="J30" s="66">
        <v>0</v>
      </c>
      <c r="K30" s="66">
        <v>0</v>
      </c>
      <c r="L30" s="67">
        <v>0.82991</v>
      </c>
      <c r="M30" s="66">
        <v>0</v>
      </c>
      <c r="N30" s="66">
        <v>0</v>
      </c>
      <c r="O30" s="80">
        <v>0</v>
      </c>
      <c r="P30" s="80">
        <v>0</v>
      </c>
    </row>
    <row r="31" spans="1:16" ht="19.5" customHeight="1">
      <c r="A31" s="87"/>
      <c r="B31" s="66" t="s">
        <v>26</v>
      </c>
      <c r="C31" s="65">
        <f t="shared" si="1"/>
        <v>1084.4110140000003</v>
      </c>
      <c r="D31" s="67">
        <v>253.62730200000001</v>
      </c>
      <c r="E31" s="67">
        <v>2.86015</v>
      </c>
      <c r="F31" s="66">
        <v>0</v>
      </c>
      <c r="G31" s="67">
        <v>10.799841</v>
      </c>
      <c r="H31" s="74">
        <v>0</v>
      </c>
      <c r="I31" s="67">
        <v>815.0986</v>
      </c>
      <c r="J31" s="66">
        <v>0</v>
      </c>
      <c r="K31" s="67">
        <v>1.8631209999999998</v>
      </c>
      <c r="L31" s="67">
        <v>0</v>
      </c>
      <c r="M31" s="67">
        <v>0.162</v>
      </c>
      <c r="N31" s="67">
        <v>0</v>
      </c>
      <c r="O31" s="67">
        <v>0</v>
      </c>
      <c r="P31" s="67">
        <v>0</v>
      </c>
    </row>
    <row r="32" spans="1:16" ht="19.5" customHeight="1">
      <c r="A32" s="87"/>
      <c r="B32" s="66" t="s">
        <v>27</v>
      </c>
      <c r="C32" s="65">
        <f t="shared" si="1"/>
        <v>0</v>
      </c>
      <c r="D32" s="66">
        <v>0</v>
      </c>
      <c r="E32" s="66">
        <v>0</v>
      </c>
      <c r="F32" s="66">
        <v>0</v>
      </c>
      <c r="G32" s="66">
        <v>0</v>
      </c>
      <c r="H32" s="74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80">
        <v>0</v>
      </c>
      <c r="P32" s="80">
        <v>0</v>
      </c>
    </row>
    <row r="33" spans="1:16" ht="19.5" customHeight="1">
      <c r="A33" s="87"/>
      <c r="B33" s="66" t="s">
        <v>28</v>
      </c>
      <c r="C33" s="65">
        <f t="shared" si="1"/>
        <v>712.739378</v>
      </c>
      <c r="D33" s="67">
        <v>602.8801139999999</v>
      </c>
      <c r="E33" s="67">
        <v>30.188796000000004</v>
      </c>
      <c r="F33" s="66">
        <v>0</v>
      </c>
      <c r="G33" s="67">
        <v>28.166175</v>
      </c>
      <c r="H33" s="74">
        <v>0</v>
      </c>
      <c r="I33" s="67">
        <v>35.6402</v>
      </c>
      <c r="J33" s="66">
        <v>0</v>
      </c>
      <c r="K33" s="67">
        <v>15.238772999999998</v>
      </c>
      <c r="L33" s="67">
        <v>-0.022680000000000033</v>
      </c>
      <c r="M33" s="67">
        <v>0.558</v>
      </c>
      <c r="N33" s="67">
        <v>0</v>
      </c>
      <c r="O33" s="67">
        <v>0</v>
      </c>
      <c r="P33" s="67">
        <v>0.09</v>
      </c>
    </row>
    <row r="34" spans="1:16" ht="19.5" customHeight="1">
      <c r="A34" s="87"/>
      <c r="B34" s="66" t="s">
        <v>37</v>
      </c>
      <c r="C34" s="65">
        <f t="shared" si="1"/>
        <v>499.992</v>
      </c>
      <c r="D34" s="66">
        <v>0</v>
      </c>
      <c r="E34" s="67">
        <v>499.992</v>
      </c>
      <c r="F34" s="66">
        <v>0</v>
      </c>
      <c r="G34" s="66">
        <v>0</v>
      </c>
      <c r="H34" s="74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80">
        <v>0</v>
      </c>
      <c r="P34" s="80">
        <v>0</v>
      </c>
    </row>
    <row r="35" spans="1:16" ht="19.5" customHeight="1">
      <c r="A35" s="87"/>
      <c r="B35" s="75" t="s">
        <v>29</v>
      </c>
      <c r="C35" s="65">
        <f t="shared" si="1"/>
        <v>2076.2960789999997</v>
      </c>
      <c r="D35" s="67">
        <v>1139.6634459999998</v>
      </c>
      <c r="E35" s="67">
        <v>76.393496</v>
      </c>
      <c r="F35" s="66">
        <v>0</v>
      </c>
      <c r="G35" s="67">
        <v>40.644453000000006</v>
      </c>
      <c r="H35" s="74">
        <v>0</v>
      </c>
      <c r="I35" s="67">
        <v>850.7388000000001</v>
      </c>
      <c r="J35" s="66">
        <v>0</v>
      </c>
      <c r="K35" s="67">
        <v>18.455494</v>
      </c>
      <c r="L35" s="67">
        <v>-50.40961</v>
      </c>
      <c r="M35" s="67">
        <v>0.72</v>
      </c>
      <c r="N35" s="66">
        <v>0</v>
      </c>
      <c r="O35" s="80">
        <v>0</v>
      </c>
      <c r="P35" s="80">
        <v>0.09</v>
      </c>
    </row>
    <row r="36" spans="1:16" ht="19.5" customHeight="1">
      <c r="A36" s="87" t="s">
        <v>38</v>
      </c>
      <c r="B36" s="66" t="s">
        <v>39</v>
      </c>
      <c r="C36" s="65">
        <f t="shared" si="1"/>
        <v>90537.18023900001</v>
      </c>
      <c r="D36" s="67">
        <v>6319.887379</v>
      </c>
      <c r="E36" s="67">
        <v>1646.137066</v>
      </c>
      <c r="F36" s="67">
        <v>214.62</v>
      </c>
      <c r="G36" s="67">
        <v>2609.620033</v>
      </c>
      <c r="H36" s="67">
        <v>10594.700534</v>
      </c>
      <c r="I36" s="67">
        <v>12615.9187</v>
      </c>
      <c r="J36" s="67">
        <v>5924.74</v>
      </c>
      <c r="K36" s="67">
        <v>28097.007806</v>
      </c>
      <c r="L36" s="67">
        <v>5590.8933640000005</v>
      </c>
      <c r="M36" s="67">
        <v>8892.119157</v>
      </c>
      <c r="N36" s="67">
        <v>7540.7</v>
      </c>
      <c r="O36" s="67">
        <v>110.4762</v>
      </c>
      <c r="P36" s="67">
        <v>380.36</v>
      </c>
    </row>
    <row r="37" spans="1:16" ht="19.5" customHeight="1">
      <c r="A37" s="87"/>
      <c r="B37" s="66" t="s">
        <v>16</v>
      </c>
      <c r="C37" s="65">
        <v>23.81</v>
      </c>
      <c r="D37" s="67">
        <v>-48.207793962006676</v>
      </c>
      <c r="E37" s="67">
        <v>-42.37425182128288</v>
      </c>
      <c r="F37" s="67">
        <v>-74.15555796394639</v>
      </c>
      <c r="G37" s="67">
        <v>-69.04637440275857</v>
      </c>
      <c r="H37" s="67">
        <v>202.9755362696248</v>
      </c>
      <c r="I37" s="67">
        <v>82.63790689147467</v>
      </c>
      <c r="J37" s="67">
        <v>-60.73</v>
      </c>
      <c r="K37" s="67">
        <v>994.7135491277132</v>
      </c>
      <c r="L37" s="67">
        <v>246.56173511936967</v>
      </c>
      <c r="M37" s="67">
        <v>65.43488624775419</v>
      </c>
      <c r="N37" s="67">
        <v>174.74</v>
      </c>
      <c r="O37" s="67">
        <v>0</v>
      </c>
      <c r="P37" s="67">
        <v>0</v>
      </c>
    </row>
    <row r="38" spans="1:16" ht="19.5" customHeight="1">
      <c r="A38" s="87"/>
      <c r="B38" s="66" t="s">
        <v>17</v>
      </c>
      <c r="C38" s="65">
        <v>2.79</v>
      </c>
      <c r="D38" s="67">
        <v>6.980433190338781</v>
      </c>
      <c r="E38" s="67">
        <v>1.8181890154459506</v>
      </c>
      <c r="F38" s="67">
        <v>0.23705178296192375</v>
      </c>
      <c r="G38" s="67">
        <v>2.882373877904223</v>
      </c>
      <c r="H38" s="67">
        <v>11.702043852075041</v>
      </c>
      <c r="I38" s="67">
        <v>13.9345169207794</v>
      </c>
      <c r="J38" s="67">
        <v>6.543985558595787</v>
      </c>
      <c r="K38" s="67">
        <v>31.033667860904806</v>
      </c>
      <c r="L38" s="67">
        <v>6.175245737984287</v>
      </c>
      <c r="M38" s="67">
        <v>9.821511044994539</v>
      </c>
      <c r="N38" s="67">
        <v>8.328843443206496</v>
      </c>
      <c r="O38" s="67">
        <v>0.1220230182874759</v>
      </c>
      <c r="P38" s="67">
        <v>0.4201146965212809</v>
      </c>
    </row>
    <row r="39" spans="1:16" ht="19.5" customHeight="1">
      <c r="A39" s="87"/>
      <c r="B39" s="66" t="s">
        <v>18</v>
      </c>
      <c r="C39" s="65">
        <f>SUM(D39:P39)</f>
        <v>86337.59583600001</v>
      </c>
      <c r="D39" s="67">
        <v>5958.7882930000005</v>
      </c>
      <c r="E39" s="67">
        <v>175.6705</v>
      </c>
      <c r="F39" s="67">
        <v>6.043075</v>
      </c>
      <c r="G39" s="67">
        <v>1938.1542</v>
      </c>
      <c r="H39" s="67">
        <v>10157.51055</v>
      </c>
      <c r="I39" s="67">
        <v>12285.7245</v>
      </c>
      <c r="J39" s="67">
        <v>5707.89</v>
      </c>
      <c r="K39" s="67">
        <v>27806.500201</v>
      </c>
      <c r="L39" s="67">
        <v>5401.628160000001</v>
      </c>
      <c r="M39" s="67">
        <v>8868.150156999998</v>
      </c>
      <c r="N39" s="67">
        <v>7540.7</v>
      </c>
      <c r="O39" s="67">
        <v>110.4762</v>
      </c>
      <c r="P39" s="67">
        <v>380.36</v>
      </c>
    </row>
    <row r="40" spans="1:16" ht="19.5" customHeight="1">
      <c r="A40" s="87"/>
      <c r="B40" s="66" t="s">
        <v>40</v>
      </c>
      <c r="C40" s="65">
        <f>SUM(D40:P40)</f>
        <v>84632.23758200002</v>
      </c>
      <c r="D40" s="67">
        <v>5701.8</v>
      </c>
      <c r="E40" s="67">
        <v>102.74</v>
      </c>
      <c r="F40" s="67">
        <v>3.274975</v>
      </c>
      <c r="G40" s="67">
        <v>1687.3691999999999</v>
      </c>
      <c r="H40" s="67">
        <v>10040.4</v>
      </c>
      <c r="I40" s="67">
        <v>12183.702</v>
      </c>
      <c r="J40" s="67">
        <v>5526.63</v>
      </c>
      <c r="K40" s="67">
        <v>27572.2</v>
      </c>
      <c r="L40" s="67">
        <v>5263.1</v>
      </c>
      <c r="M40" s="67">
        <v>8826.721406999999</v>
      </c>
      <c r="N40" s="67">
        <v>7540.7</v>
      </c>
      <c r="O40" s="67">
        <v>7</v>
      </c>
      <c r="P40" s="67">
        <v>176.60000000000036</v>
      </c>
    </row>
    <row r="41" spans="1:16" ht="19.5" customHeight="1">
      <c r="A41" s="89" t="s">
        <v>41</v>
      </c>
      <c r="B41" s="66" t="s">
        <v>20</v>
      </c>
      <c r="C41" s="65">
        <f>SUM(D41:P41)</f>
        <v>1012.042923</v>
      </c>
      <c r="D41" s="74">
        <v>0</v>
      </c>
      <c r="E41" s="67">
        <v>0.92525</v>
      </c>
      <c r="F41" s="67">
        <v>285.45</v>
      </c>
      <c r="G41" s="74">
        <v>0</v>
      </c>
      <c r="H41" s="67">
        <v>0.372639</v>
      </c>
      <c r="I41" s="74">
        <v>0</v>
      </c>
      <c r="J41" s="74">
        <v>0</v>
      </c>
      <c r="K41" s="74">
        <v>0</v>
      </c>
      <c r="L41" s="67">
        <v>725.091094</v>
      </c>
      <c r="M41" s="67">
        <v>0.20394</v>
      </c>
      <c r="N41" s="74">
        <v>0</v>
      </c>
      <c r="O41" s="74">
        <v>0</v>
      </c>
      <c r="P41" s="74">
        <v>0</v>
      </c>
    </row>
    <row r="42" spans="1:16" ht="19.5" customHeight="1">
      <c r="A42" s="90"/>
      <c r="B42" s="66" t="s">
        <v>16</v>
      </c>
      <c r="C42" s="52" t="s">
        <v>33</v>
      </c>
      <c r="D42" s="74">
        <v>0</v>
      </c>
      <c r="E42" s="67">
        <v>15.31031904287139</v>
      </c>
      <c r="F42" s="67">
        <v>25.53322485597431</v>
      </c>
      <c r="G42" s="74">
        <v>0</v>
      </c>
      <c r="H42" s="67">
        <v>44.44547812031212</v>
      </c>
      <c r="I42" s="74">
        <v>0</v>
      </c>
      <c r="J42" s="74">
        <v>0</v>
      </c>
      <c r="K42" s="74">
        <v>0</v>
      </c>
      <c r="L42" s="67" t="s">
        <v>139</v>
      </c>
      <c r="M42" s="67">
        <v>20.66027689030885</v>
      </c>
      <c r="N42" s="74">
        <v>0</v>
      </c>
      <c r="O42" s="74">
        <v>0</v>
      </c>
      <c r="P42" s="74">
        <v>0</v>
      </c>
    </row>
    <row r="43" spans="1:16" ht="19.5" customHeight="1">
      <c r="A43" s="91"/>
      <c r="B43" s="66" t="s">
        <v>17</v>
      </c>
      <c r="C43" s="65">
        <v>2.49</v>
      </c>
      <c r="D43" s="74">
        <v>0</v>
      </c>
      <c r="E43" s="67">
        <v>0.09142398795273232</v>
      </c>
      <c r="F43" s="67">
        <v>28.20532543756546</v>
      </c>
      <c r="G43" s="74">
        <v>0</v>
      </c>
      <c r="H43" s="67">
        <v>0.0368204738683796</v>
      </c>
      <c r="I43" s="74">
        <v>0</v>
      </c>
      <c r="J43" s="74">
        <v>0</v>
      </c>
      <c r="K43" s="74">
        <v>0</v>
      </c>
      <c r="L43" s="67">
        <v>71.64627878139908</v>
      </c>
      <c r="M43" s="67">
        <v>0.020151319214353126</v>
      </c>
      <c r="N43" s="74">
        <v>0</v>
      </c>
      <c r="O43" s="74">
        <v>0</v>
      </c>
      <c r="P43" s="74">
        <v>0</v>
      </c>
    </row>
    <row r="44" spans="1:16" ht="19.5" customHeight="1">
      <c r="A44" s="92" t="s">
        <v>42</v>
      </c>
      <c r="B44" s="66" t="s">
        <v>20</v>
      </c>
      <c r="C44" s="65">
        <f>SUM(D44:P44)</f>
        <v>670.3585070000055</v>
      </c>
      <c r="D44" s="74">
        <v>5.4569682106375694E-12</v>
      </c>
      <c r="E44" s="67">
        <v>670.147437</v>
      </c>
      <c r="F44" s="74">
        <v>0</v>
      </c>
      <c r="G44" s="74">
        <v>0</v>
      </c>
      <c r="H44" s="67">
        <v>0.038</v>
      </c>
      <c r="I44" s="74">
        <v>0</v>
      </c>
      <c r="J44" s="74">
        <v>0</v>
      </c>
      <c r="K44" s="74">
        <v>0</v>
      </c>
      <c r="L44" s="74">
        <v>0.17307</v>
      </c>
      <c r="M44" s="74">
        <v>0</v>
      </c>
      <c r="N44" s="74">
        <v>0</v>
      </c>
      <c r="O44" s="74">
        <v>0</v>
      </c>
      <c r="P44" s="74">
        <v>0</v>
      </c>
    </row>
    <row r="45" spans="1:16" ht="19.5" customHeight="1">
      <c r="A45" s="92"/>
      <c r="B45" s="66" t="s">
        <v>16</v>
      </c>
      <c r="C45" s="52" t="s">
        <v>33</v>
      </c>
      <c r="D45" s="74">
        <v>0</v>
      </c>
      <c r="E45" s="67">
        <v>41.459095942785005</v>
      </c>
      <c r="F45" s="74">
        <v>0</v>
      </c>
      <c r="G45" s="74">
        <v>0</v>
      </c>
      <c r="H45" s="67">
        <v>155.80612588354086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</row>
    <row r="46" spans="1:16" ht="19.5" customHeight="1">
      <c r="A46" s="92"/>
      <c r="B46" s="66" t="s">
        <v>17</v>
      </c>
      <c r="C46" s="65">
        <v>1.44</v>
      </c>
      <c r="D46" s="74">
        <v>8.140372880563034E-13</v>
      </c>
      <c r="E46" s="67">
        <v>99.96851386268668</v>
      </c>
      <c r="F46" s="74">
        <v>0</v>
      </c>
      <c r="G46" s="74">
        <v>0</v>
      </c>
      <c r="H46" s="67">
        <v>0.005668608603187263</v>
      </c>
      <c r="I46" s="74">
        <v>0</v>
      </c>
      <c r="J46" s="74">
        <v>0</v>
      </c>
      <c r="K46" s="74">
        <v>0</v>
      </c>
      <c r="L46" s="74">
        <v>0.02581752870930578</v>
      </c>
      <c r="M46" s="74">
        <v>0</v>
      </c>
      <c r="N46" s="74">
        <v>0</v>
      </c>
      <c r="O46" s="74">
        <v>0</v>
      </c>
      <c r="P46" s="74">
        <v>0</v>
      </c>
    </row>
    <row r="47" spans="1:16" ht="19.5" customHeight="1">
      <c r="A47" s="89" t="s">
        <v>43</v>
      </c>
      <c r="B47" s="66" t="s">
        <v>20</v>
      </c>
      <c r="C47" s="65">
        <f>SUM(D47:P47)</f>
        <v>4.107689</v>
      </c>
      <c r="D47" s="74">
        <v>0</v>
      </c>
      <c r="E47" s="74">
        <v>0</v>
      </c>
      <c r="F47" s="74">
        <v>0</v>
      </c>
      <c r="G47" s="74">
        <v>0</v>
      </c>
      <c r="H47" s="67">
        <v>4.107689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</row>
    <row r="48" spans="1:16" ht="19.5" customHeight="1">
      <c r="A48" s="90"/>
      <c r="B48" s="66" t="s">
        <v>16</v>
      </c>
      <c r="C48" s="52" t="s">
        <v>33</v>
      </c>
      <c r="D48" s="74">
        <v>0</v>
      </c>
      <c r="E48" s="74">
        <v>0</v>
      </c>
      <c r="F48" s="74">
        <v>0</v>
      </c>
      <c r="G48" s="74">
        <v>0</v>
      </c>
      <c r="H48" s="67">
        <v>24.85156796627901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</row>
    <row r="49" spans="1:16" ht="19.5" customHeight="1">
      <c r="A49" s="91"/>
      <c r="B49" s="66" t="s">
        <v>17</v>
      </c>
      <c r="C49" s="65">
        <v>0</v>
      </c>
      <c r="D49" s="74">
        <v>0</v>
      </c>
      <c r="E49" s="74">
        <v>0</v>
      </c>
      <c r="F49" s="74">
        <v>0</v>
      </c>
      <c r="G49" s="74">
        <v>0</v>
      </c>
      <c r="H49" s="67">
        <v>100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</row>
    <row r="50" spans="1:16" ht="19.5" customHeight="1">
      <c r="A50" s="93" t="s">
        <v>44</v>
      </c>
      <c r="B50" s="66" t="s">
        <v>45</v>
      </c>
      <c r="C50" s="65">
        <f>SUM(D50:P50)</f>
        <v>30319.49587</v>
      </c>
      <c r="D50" s="67">
        <v>12974.415603999998</v>
      </c>
      <c r="E50" s="67">
        <v>2259.9269320000003</v>
      </c>
      <c r="F50" s="67">
        <v>1158.23</v>
      </c>
      <c r="G50" s="67">
        <v>2579.550157</v>
      </c>
      <c r="H50" s="67">
        <v>3550.381249</v>
      </c>
      <c r="I50" s="67">
        <v>3528.714253</v>
      </c>
      <c r="J50" s="66">
        <v>2430.39</v>
      </c>
      <c r="K50" s="67">
        <v>1446.197769</v>
      </c>
      <c r="L50" s="67">
        <v>192.115615</v>
      </c>
      <c r="M50" s="67">
        <v>31.976329</v>
      </c>
      <c r="N50" s="67">
        <v>12.710162</v>
      </c>
      <c r="O50" s="67">
        <v>151.3578</v>
      </c>
      <c r="P50" s="67">
        <v>3.53</v>
      </c>
    </row>
    <row r="51" spans="1:16" ht="19.5" customHeight="1">
      <c r="A51" s="94"/>
      <c r="B51" s="66" t="s">
        <v>16</v>
      </c>
      <c r="C51" s="65">
        <v>71.21</v>
      </c>
      <c r="D51" s="67">
        <v>61.88</v>
      </c>
      <c r="E51" s="67">
        <v>19.073816565790768</v>
      </c>
      <c r="F51" s="67">
        <v>258.9185001549427</v>
      </c>
      <c r="G51" s="67">
        <v>277.7076758771112</v>
      </c>
      <c r="H51" s="67">
        <v>17.783484195380517</v>
      </c>
      <c r="I51" s="67">
        <v>3.2998757783539787</v>
      </c>
      <c r="J51" s="66">
        <v>7857.71</v>
      </c>
      <c r="K51" s="67">
        <v>608.4075462654718</v>
      </c>
      <c r="L51" s="67">
        <v>120.01713909874998</v>
      </c>
      <c r="M51" s="67">
        <v>-15.003699544465334</v>
      </c>
      <c r="N51" s="67">
        <v>2442.03</v>
      </c>
      <c r="O51" s="67">
        <v>0</v>
      </c>
      <c r="P51" s="67">
        <v>0</v>
      </c>
    </row>
    <row r="52" spans="1:16" ht="19.5" customHeight="1">
      <c r="A52" s="95"/>
      <c r="B52" s="66" t="s">
        <v>46</v>
      </c>
      <c r="C52" s="79">
        <f aca="true" t="shared" si="2" ref="C52:C57">SUM(D52:P52)</f>
        <v>84477</v>
      </c>
      <c r="D52" s="74">
        <v>35784</v>
      </c>
      <c r="E52" s="74">
        <v>12650</v>
      </c>
      <c r="F52" s="74">
        <v>506</v>
      </c>
      <c r="G52" s="74">
        <v>7753</v>
      </c>
      <c r="H52" s="74">
        <v>22806</v>
      </c>
      <c r="I52" s="74">
        <v>1714</v>
      </c>
      <c r="J52" s="74">
        <v>1055</v>
      </c>
      <c r="K52" s="74">
        <v>1400</v>
      </c>
      <c r="L52" s="74">
        <v>727</v>
      </c>
      <c r="M52" s="74">
        <v>70</v>
      </c>
      <c r="N52" s="74">
        <v>2</v>
      </c>
      <c r="O52" s="74">
        <v>7</v>
      </c>
      <c r="P52" s="74">
        <v>3</v>
      </c>
    </row>
    <row r="53" spans="1:16" ht="19.5" customHeight="1">
      <c r="A53" s="76" t="s">
        <v>47</v>
      </c>
      <c r="B53" s="66" t="s">
        <v>45</v>
      </c>
      <c r="C53" s="65">
        <f t="shared" si="2"/>
        <v>2252.7848219999996</v>
      </c>
      <c r="D53" s="67">
        <v>1860.624223</v>
      </c>
      <c r="E53" s="67">
        <v>229.746932</v>
      </c>
      <c r="F53" s="67">
        <v>1.66</v>
      </c>
      <c r="G53" s="67">
        <v>67.474362</v>
      </c>
      <c r="H53" s="67">
        <v>21.963424</v>
      </c>
      <c r="I53" s="67">
        <v>52.608249</v>
      </c>
      <c r="J53" s="66">
        <v>0</v>
      </c>
      <c r="K53" s="67">
        <v>2.1127130000000003</v>
      </c>
      <c r="L53" s="67">
        <v>0</v>
      </c>
      <c r="M53" s="67">
        <v>16.318119</v>
      </c>
      <c r="N53" s="67">
        <v>0.2768</v>
      </c>
      <c r="O53" s="67">
        <v>0</v>
      </c>
      <c r="P53" s="67">
        <v>0</v>
      </c>
    </row>
    <row r="54" spans="1:16" ht="19.5" customHeight="1">
      <c r="A54" s="76" t="s">
        <v>48</v>
      </c>
      <c r="B54" s="66" t="s">
        <v>45</v>
      </c>
      <c r="C54" s="65">
        <f t="shared" si="2"/>
        <v>1383.678897</v>
      </c>
      <c r="D54" s="67">
        <v>534.630024</v>
      </c>
      <c r="E54" s="67">
        <v>133.795076</v>
      </c>
      <c r="F54" s="67">
        <v>124.1</v>
      </c>
      <c r="G54" s="67">
        <v>150.339333</v>
      </c>
      <c r="H54" s="67">
        <v>184.230688</v>
      </c>
      <c r="I54" s="67">
        <v>184.718526</v>
      </c>
      <c r="J54" s="67">
        <v>26.34</v>
      </c>
      <c r="K54" s="67">
        <v>21.65704</v>
      </c>
      <c r="L54" s="67">
        <v>0</v>
      </c>
      <c r="M54" s="67">
        <v>15.65821</v>
      </c>
      <c r="N54" s="66">
        <v>5</v>
      </c>
      <c r="O54" s="80">
        <v>0</v>
      </c>
      <c r="P54" s="80">
        <v>3.21</v>
      </c>
    </row>
    <row r="55" spans="1:16" ht="19.5" customHeight="1">
      <c r="A55" s="75" t="s">
        <v>49</v>
      </c>
      <c r="B55" s="66" t="s">
        <v>45</v>
      </c>
      <c r="C55" s="65">
        <f t="shared" si="2"/>
        <v>22203.152130000002</v>
      </c>
      <c r="D55" s="67">
        <v>9349.867428</v>
      </c>
      <c r="E55" s="67">
        <v>1015.9037480000001</v>
      </c>
      <c r="F55" s="67">
        <v>1028.44</v>
      </c>
      <c r="G55" s="67">
        <v>1819.507869</v>
      </c>
      <c r="H55" s="67">
        <v>1873.917591</v>
      </c>
      <c r="I55" s="67">
        <v>3291.387478</v>
      </c>
      <c r="J55" s="66">
        <v>2401.7</v>
      </c>
      <c r="K55" s="67">
        <v>1422.428016</v>
      </c>
      <c r="L55" s="67">
        <v>0</v>
      </c>
      <c r="M55" s="67">
        <v>0</v>
      </c>
      <c r="N55" s="66">
        <v>0</v>
      </c>
      <c r="O55" s="80">
        <v>0</v>
      </c>
      <c r="P55" s="80">
        <v>0</v>
      </c>
    </row>
    <row r="56" spans="1:16" ht="19.5" customHeight="1">
      <c r="A56" s="66" t="s">
        <v>50</v>
      </c>
      <c r="B56" s="66" t="s">
        <v>45</v>
      </c>
      <c r="C56" s="65">
        <f t="shared" si="2"/>
        <v>4479.880021</v>
      </c>
      <c r="D56" s="67">
        <v>1229.2939290000002</v>
      </c>
      <c r="E56" s="67">
        <v>880.481176</v>
      </c>
      <c r="F56" s="67">
        <v>4.03</v>
      </c>
      <c r="G56" s="67">
        <v>542.2285929999999</v>
      </c>
      <c r="H56" s="67">
        <v>1470.269546</v>
      </c>
      <c r="I56" s="67">
        <v>0</v>
      </c>
      <c r="J56" s="66">
        <v>2.35</v>
      </c>
      <c r="K56" s="74">
        <v>0</v>
      </c>
      <c r="L56" s="67">
        <v>192.115615</v>
      </c>
      <c r="M56" s="74">
        <v>0</v>
      </c>
      <c r="N56" s="67">
        <v>7.433362</v>
      </c>
      <c r="O56" s="67">
        <v>151.3578</v>
      </c>
      <c r="P56" s="67">
        <v>0.32</v>
      </c>
    </row>
    <row r="57" spans="1:16" ht="19.5" customHeight="1">
      <c r="A57" s="89" t="s">
        <v>51</v>
      </c>
      <c r="B57" s="66" t="s">
        <v>45</v>
      </c>
      <c r="C57" s="65">
        <f t="shared" si="2"/>
        <v>54872.09836399999</v>
      </c>
      <c r="D57" s="67">
        <v>6419.922256</v>
      </c>
      <c r="E57" s="67">
        <v>4021.4295899999997</v>
      </c>
      <c r="F57" s="67">
        <v>936.63</v>
      </c>
      <c r="G57" s="67">
        <v>5449.659314</v>
      </c>
      <c r="H57" s="67">
        <v>2172.3294760000003</v>
      </c>
      <c r="I57" s="67">
        <v>13173.844279</v>
      </c>
      <c r="J57" s="67">
        <v>13800.39</v>
      </c>
      <c r="K57" s="67">
        <v>641.719536</v>
      </c>
      <c r="L57" s="67">
        <v>3689.583562</v>
      </c>
      <c r="M57" s="67">
        <v>2184.3422</v>
      </c>
      <c r="N57" s="67">
        <v>2346.374105</v>
      </c>
      <c r="O57" s="67">
        <v>0.454046</v>
      </c>
      <c r="P57" s="67">
        <v>35.42</v>
      </c>
    </row>
    <row r="58" spans="1:16" ht="19.5" customHeight="1">
      <c r="A58" s="90"/>
      <c r="B58" s="66" t="s">
        <v>16</v>
      </c>
      <c r="C58" s="65">
        <v>16.62</v>
      </c>
      <c r="D58" s="67">
        <v>-28.06</v>
      </c>
      <c r="E58" s="67">
        <v>-52.11538817873094</v>
      </c>
      <c r="F58" s="67">
        <v>-61.137619703583226</v>
      </c>
      <c r="G58" s="67">
        <v>-46.624889721805694</v>
      </c>
      <c r="H58" s="67">
        <v>125.19915629181524</v>
      </c>
      <c r="I58" s="67">
        <v>335.33206156753323</v>
      </c>
      <c r="J58" s="67">
        <v>91.68</v>
      </c>
      <c r="K58" s="67">
        <v>24.960010849555836</v>
      </c>
      <c r="L58" s="67">
        <v>127.8383466563032</v>
      </c>
      <c r="M58" s="67">
        <v>-39.25054875221013</v>
      </c>
      <c r="N58" s="67">
        <v>1334.38</v>
      </c>
      <c r="O58" s="67">
        <v>0</v>
      </c>
      <c r="P58" s="67">
        <v>0</v>
      </c>
    </row>
    <row r="59" spans="1:16" ht="19.5" customHeight="1">
      <c r="A59" s="91"/>
      <c r="B59" s="66" t="s">
        <v>46</v>
      </c>
      <c r="C59" s="79">
        <f>SUM(D59:P59)</f>
        <v>45197</v>
      </c>
      <c r="D59" s="74">
        <v>29658</v>
      </c>
      <c r="E59" s="74">
        <v>2674</v>
      </c>
      <c r="F59" s="74">
        <v>776</v>
      </c>
      <c r="G59" s="74">
        <v>3817</v>
      </c>
      <c r="H59" s="74">
        <v>2461</v>
      </c>
      <c r="I59" s="74">
        <v>2504</v>
      </c>
      <c r="J59" s="74">
        <v>2219</v>
      </c>
      <c r="K59" s="74">
        <v>173</v>
      </c>
      <c r="L59" s="74">
        <v>460</v>
      </c>
      <c r="M59" s="74">
        <v>289</v>
      </c>
      <c r="N59" s="74">
        <v>145</v>
      </c>
      <c r="O59" s="74">
        <v>11</v>
      </c>
      <c r="P59" s="74">
        <v>10</v>
      </c>
    </row>
    <row r="60" spans="1:16" ht="50.25" customHeight="1">
      <c r="A60" s="86" t="s">
        <v>145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2"/>
      <c r="P60" s="82"/>
    </row>
    <row r="62" ht="15" customHeight="1"/>
    <row r="66" ht="15" customHeight="1"/>
    <row r="70" ht="15" customHeight="1"/>
    <row r="74" ht="15" customHeight="1"/>
  </sheetData>
  <sheetProtection/>
  <mergeCells count="13">
    <mergeCell ref="A1:M1"/>
    <mergeCell ref="A2:K2"/>
    <mergeCell ref="A3:B3"/>
    <mergeCell ref="A60:N60"/>
    <mergeCell ref="A4:A8"/>
    <mergeCell ref="A9:A24"/>
    <mergeCell ref="A25:A35"/>
    <mergeCell ref="A36:A40"/>
    <mergeCell ref="A41:A43"/>
    <mergeCell ref="A44:A46"/>
    <mergeCell ref="A47:A49"/>
    <mergeCell ref="A50:A52"/>
    <mergeCell ref="A57:A59"/>
  </mergeCells>
  <printOptions/>
  <pageMargins left="0.538888888888889" right="0.196527777777778" top="0.55" bottom="0.511805555555556" header="0.393055555555556" footer="0.511805555555556"/>
  <pageSetup horizontalDpi="600" verticalDpi="600" orientation="landscape" paperSize="9" scale="85" r:id="rId1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119"/>
  <sheetViews>
    <sheetView zoomScalePageLayoutView="0" workbookViewId="0" topLeftCell="A1">
      <pane xSplit="4" ySplit="3" topLeftCell="E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2" sqref="E52"/>
    </sheetView>
  </sheetViews>
  <sheetFormatPr defaultColWidth="9.00390625" defaultRowHeight="14.25"/>
  <cols>
    <col min="1" max="1" width="3.875" style="0" customWidth="1"/>
    <col min="2" max="2" width="3.00390625" style="0" customWidth="1"/>
    <col min="3" max="3" width="5.25390625" style="0" customWidth="1"/>
    <col min="4" max="4" width="11.75390625" style="48" customWidth="1"/>
    <col min="5" max="7" width="10.625" style="0" customWidth="1"/>
    <col min="8" max="8" width="9.75390625" style="0" customWidth="1"/>
    <col min="9" max="9" width="10.25390625" style="0" customWidth="1"/>
    <col min="10" max="10" width="9.50390625" style="0" customWidth="1"/>
    <col min="11" max="13" width="9.00390625" style="0" customWidth="1"/>
  </cols>
  <sheetData>
    <row r="1" spans="1:13" ht="45" customHeight="1">
      <c r="A1" s="135" t="s">
        <v>142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2" ht="21" customHeight="1">
      <c r="A2" s="136" t="s">
        <v>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56"/>
    </row>
    <row r="3" spans="1:13" s="47" customFormat="1" ht="18" customHeight="1">
      <c r="A3" s="137" t="s">
        <v>53</v>
      </c>
      <c r="B3" s="138"/>
      <c r="C3" s="138"/>
      <c r="D3" s="139"/>
      <c r="E3" s="14" t="s">
        <v>2</v>
      </c>
      <c r="F3" s="14" t="s">
        <v>54</v>
      </c>
      <c r="G3" s="14" t="s">
        <v>55</v>
      </c>
      <c r="H3" s="14" t="s">
        <v>56</v>
      </c>
      <c r="I3" s="14" t="s">
        <v>57</v>
      </c>
      <c r="J3" s="14" t="s">
        <v>58</v>
      </c>
      <c r="K3" s="14" t="s">
        <v>59</v>
      </c>
      <c r="L3" s="14" t="s">
        <v>60</v>
      </c>
      <c r="M3" s="14" t="s">
        <v>61</v>
      </c>
    </row>
    <row r="4" spans="1:13" ht="18" customHeight="1">
      <c r="A4" s="96" t="s">
        <v>62</v>
      </c>
      <c r="B4" s="97"/>
      <c r="C4" s="98"/>
      <c r="D4" s="49" t="s">
        <v>63</v>
      </c>
      <c r="E4" s="50">
        <f aca="true" t="shared" si="0" ref="E4:E10">SUM(F4:M4)</f>
        <v>74864.08457803002</v>
      </c>
      <c r="F4" s="50">
        <v>33446.21899204</v>
      </c>
      <c r="G4" s="51">
        <v>12196.84483526</v>
      </c>
      <c r="H4" s="50">
        <v>10863.329563399999</v>
      </c>
      <c r="I4" s="50">
        <v>3708.29946449</v>
      </c>
      <c r="J4" s="50">
        <v>10462.036637230001</v>
      </c>
      <c r="K4" s="50">
        <v>2150.93579787</v>
      </c>
      <c r="L4" s="50">
        <v>96.56774974</v>
      </c>
      <c r="M4" s="50">
        <v>1939.851538</v>
      </c>
    </row>
    <row r="5" spans="1:13" ht="18" customHeight="1">
      <c r="A5" s="99"/>
      <c r="B5" s="100"/>
      <c r="C5" s="101"/>
      <c r="D5" s="49" t="s">
        <v>64</v>
      </c>
      <c r="E5" s="50">
        <f t="shared" si="0"/>
        <v>23946.931134000002</v>
      </c>
      <c r="F5" s="50">
        <v>10993.4264</v>
      </c>
      <c r="G5" s="50">
        <v>4483.80068</v>
      </c>
      <c r="H5" s="50">
        <v>2205.8221460000004</v>
      </c>
      <c r="I5" s="50">
        <v>1120.7550279999998</v>
      </c>
      <c r="J5" s="50">
        <v>3130.5201309999998</v>
      </c>
      <c r="K5" s="50">
        <v>1063.729486</v>
      </c>
      <c r="L5" s="50">
        <v>64.16274100000001</v>
      </c>
      <c r="M5" s="50">
        <v>884.7145219999999</v>
      </c>
    </row>
    <row r="6" spans="1:13" ht="18" customHeight="1">
      <c r="A6" s="99"/>
      <c r="B6" s="100"/>
      <c r="C6" s="101"/>
      <c r="D6" s="49" t="s">
        <v>16</v>
      </c>
      <c r="E6" s="50">
        <v>15.57</v>
      </c>
      <c r="F6" s="50">
        <v>7.618415219230712</v>
      </c>
      <c r="G6" s="50">
        <v>6.521757528700034</v>
      </c>
      <c r="H6" s="50">
        <v>1.7557585652615115</v>
      </c>
      <c r="I6" s="50">
        <v>81.94742073500028</v>
      </c>
      <c r="J6" s="50">
        <v>9.781045562149938</v>
      </c>
      <c r="K6" s="50">
        <v>62.9986826342</v>
      </c>
      <c r="L6" s="50">
        <v>742.7496026794511</v>
      </c>
      <c r="M6" s="50" t="s">
        <v>139</v>
      </c>
    </row>
    <row r="7" spans="1:13" ht="18" customHeight="1">
      <c r="A7" s="102"/>
      <c r="B7" s="103"/>
      <c r="C7" s="104"/>
      <c r="D7" s="49" t="s">
        <v>17</v>
      </c>
      <c r="E7" s="50">
        <v>2.028498637361244</v>
      </c>
      <c r="F7" s="50">
        <v>45.90745402191208</v>
      </c>
      <c r="G7" s="51">
        <v>18.72390518396686</v>
      </c>
      <c r="H7" s="50">
        <v>9.211293646174813</v>
      </c>
      <c r="I7" s="50">
        <v>4.680161402430163</v>
      </c>
      <c r="J7" s="50">
        <v>13.072740358597631</v>
      </c>
      <c r="K7" s="50">
        <v>4.442028417118176</v>
      </c>
      <c r="L7" s="50">
        <v>0.26793721767922635</v>
      </c>
      <c r="M7" s="50">
        <v>3.6944797521210417</v>
      </c>
    </row>
    <row r="8" spans="1:13" ht="18" customHeight="1">
      <c r="A8" s="114" t="s">
        <v>65</v>
      </c>
      <c r="B8" s="140"/>
      <c r="C8" s="115"/>
      <c r="D8" s="49" t="s">
        <v>63</v>
      </c>
      <c r="E8" s="50">
        <f t="shared" si="0"/>
        <v>1223.9437912900003</v>
      </c>
      <c r="F8" s="50">
        <v>524.12747869</v>
      </c>
      <c r="G8" s="50">
        <v>547.6420957900001</v>
      </c>
      <c r="H8" s="50">
        <v>49.4575454</v>
      </c>
      <c r="I8" s="50">
        <v>5</v>
      </c>
      <c r="J8" s="50">
        <v>56.91344565</v>
      </c>
      <c r="K8" s="50">
        <v>32.78303757</v>
      </c>
      <c r="L8" s="50">
        <v>0</v>
      </c>
      <c r="M8" s="50">
        <v>8.02018819</v>
      </c>
    </row>
    <row r="9" spans="1:14" ht="18" customHeight="1">
      <c r="A9" s="116"/>
      <c r="B9" s="141"/>
      <c r="C9" s="117"/>
      <c r="D9" s="49" t="s">
        <v>66</v>
      </c>
      <c r="E9" s="51">
        <f t="shared" si="0"/>
        <v>261</v>
      </c>
      <c r="F9" s="51">
        <v>33</v>
      </c>
      <c r="G9" s="51">
        <v>206</v>
      </c>
      <c r="H9" s="51">
        <v>8</v>
      </c>
      <c r="I9" s="51">
        <v>2</v>
      </c>
      <c r="J9" s="51">
        <v>8</v>
      </c>
      <c r="K9" s="51">
        <v>3</v>
      </c>
      <c r="L9" s="51">
        <v>0</v>
      </c>
      <c r="M9" s="51">
        <v>1</v>
      </c>
      <c r="N9" s="11"/>
    </row>
    <row r="10" spans="1:13" ht="18" customHeight="1">
      <c r="A10" s="116"/>
      <c r="B10" s="141"/>
      <c r="C10" s="117"/>
      <c r="D10" s="49" t="s">
        <v>64</v>
      </c>
      <c r="E10" s="50">
        <f t="shared" si="0"/>
        <v>194.05138300000004</v>
      </c>
      <c r="F10" s="50">
        <v>74.848182</v>
      </c>
      <c r="G10" s="50">
        <v>83.92489600000003</v>
      </c>
      <c r="H10" s="50">
        <v>11.060435</v>
      </c>
      <c r="I10" s="50">
        <v>0.317</v>
      </c>
      <c r="J10" s="50">
        <v>10.548675</v>
      </c>
      <c r="K10" s="50">
        <v>11.748157</v>
      </c>
      <c r="L10" s="51">
        <v>0</v>
      </c>
      <c r="M10" s="50">
        <v>1.6040379999999999</v>
      </c>
    </row>
    <row r="11" spans="1:13" ht="18" customHeight="1">
      <c r="A11" s="116"/>
      <c r="B11" s="141"/>
      <c r="C11" s="117"/>
      <c r="D11" s="49" t="s">
        <v>16</v>
      </c>
      <c r="E11" s="50">
        <v>-34.67</v>
      </c>
      <c r="F11" s="50">
        <v>8.674539869751442</v>
      </c>
      <c r="G11" s="50">
        <v>-24.017439479147807</v>
      </c>
      <c r="H11" s="50">
        <v>-22.511320538722725</v>
      </c>
      <c r="I11" s="50">
        <v>-42.15328467153285</v>
      </c>
      <c r="J11" s="50">
        <v>-88.67431153255265</v>
      </c>
      <c r="K11" s="57">
        <v>20.6627963609</v>
      </c>
      <c r="L11" s="51">
        <v>0</v>
      </c>
      <c r="M11" s="51" t="s">
        <v>139</v>
      </c>
    </row>
    <row r="12" spans="1:13" ht="18" customHeight="1">
      <c r="A12" s="118"/>
      <c r="B12" s="142"/>
      <c r="C12" s="119"/>
      <c r="D12" s="49" t="s">
        <v>17</v>
      </c>
      <c r="E12" s="50">
        <v>0.5027053336677246</v>
      </c>
      <c r="F12" s="50">
        <v>38.57132108148901</v>
      </c>
      <c r="G12" s="50">
        <v>43.24880075706547</v>
      </c>
      <c r="H12" s="50">
        <v>5.69974551534116</v>
      </c>
      <c r="I12" s="50">
        <v>0.16335879451062707</v>
      </c>
      <c r="J12" s="50">
        <v>5.436021551054855</v>
      </c>
      <c r="K12" s="50">
        <v>6.0541475244214045</v>
      </c>
      <c r="L12" s="51">
        <v>0</v>
      </c>
      <c r="M12" s="50">
        <v>0.8266047761174675</v>
      </c>
    </row>
    <row r="13" spans="1:13" ht="21.75" customHeight="1">
      <c r="A13" s="106" t="s">
        <v>67</v>
      </c>
      <c r="B13" s="110" t="s">
        <v>68</v>
      </c>
      <c r="C13" s="113" t="s">
        <v>62</v>
      </c>
      <c r="D13" s="49" t="s">
        <v>63</v>
      </c>
      <c r="E13" s="50">
        <f>SUM(F13:M13)</f>
        <v>44649.10924533001</v>
      </c>
      <c r="F13" s="50">
        <v>21437.29945884</v>
      </c>
      <c r="G13" s="50">
        <v>8343.657787279999</v>
      </c>
      <c r="H13" s="50">
        <v>2907.5073673800002</v>
      </c>
      <c r="I13" s="50">
        <v>2546.3040644899997</v>
      </c>
      <c r="J13" s="50">
        <v>5578.24494458</v>
      </c>
      <c r="K13" s="50">
        <v>2037.4629603</v>
      </c>
      <c r="L13" s="50">
        <v>95.60131224</v>
      </c>
      <c r="M13" s="50">
        <v>1703.03135022</v>
      </c>
    </row>
    <row r="14" spans="1:13" ht="21.75" customHeight="1">
      <c r="A14" s="107"/>
      <c r="B14" s="111"/>
      <c r="C14" s="113"/>
      <c r="D14" s="49" t="s">
        <v>69</v>
      </c>
      <c r="E14" s="51">
        <f>SUM(F14:M14)</f>
        <v>143364</v>
      </c>
      <c r="F14" s="51">
        <v>72443</v>
      </c>
      <c r="G14" s="51">
        <v>27038</v>
      </c>
      <c r="H14" s="51">
        <v>12329</v>
      </c>
      <c r="I14" s="51">
        <v>6880</v>
      </c>
      <c r="J14" s="51">
        <v>15641</v>
      </c>
      <c r="K14" s="51">
        <v>4715</v>
      </c>
      <c r="L14" s="51">
        <v>185</v>
      </c>
      <c r="M14" s="51">
        <v>4133</v>
      </c>
    </row>
    <row r="15" spans="1:13" ht="21.75" customHeight="1">
      <c r="A15" s="107"/>
      <c r="B15" s="111"/>
      <c r="C15" s="113"/>
      <c r="D15" s="49" t="s">
        <v>64</v>
      </c>
      <c r="E15" s="50">
        <f>SUM(F15:M15)</f>
        <v>20861.788929</v>
      </c>
      <c r="F15" s="50">
        <v>9613.152226999999</v>
      </c>
      <c r="G15" s="50">
        <v>3984.4880980000003</v>
      </c>
      <c r="H15" s="50">
        <v>1325.007278</v>
      </c>
      <c r="I15" s="50">
        <v>1085.18606</v>
      </c>
      <c r="J15" s="50">
        <v>2902.666462</v>
      </c>
      <c r="K15" s="50">
        <v>1042.977229</v>
      </c>
      <c r="L15" s="50">
        <v>59.797016000000006</v>
      </c>
      <c r="M15" s="50">
        <v>848.514559</v>
      </c>
    </row>
    <row r="16" spans="1:13" ht="21.75" customHeight="1">
      <c r="A16" s="107"/>
      <c r="B16" s="111"/>
      <c r="C16" s="113"/>
      <c r="D16" s="49" t="s">
        <v>16</v>
      </c>
      <c r="E16" s="50">
        <v>16.31</v>
      </c>
      <c r="F16" s="50">
        <v>8.040424619743135</v>
      </c>
      <c r="G16" s="50">
        <v>7.0792793281275745</v>
      </c>
      <c r="H16" s="50">
        <v>-10.702069995453577</v>
      </c>
      <c r="I16" s="50">
        <v>79.21224182908016</v>
      </c>
      <c r="J16" s="50">
        <v>11.424125865569511</v>
      </c>
      <c r="K16" s="50">
        <v>67.4641286694</v>
      </c>
      <c r="L16" s="50" t="e">
        <v>#DIV/0!</v>
      </c>
      <c r="M16" s="51" t="s">
        <v>139</v>
      </c>
    </row>
    <row r="17" spans="1:13" ht="21.75" customHeight="1">
      <c r="A17" s="107"/>
      <c r="B17" s="111"/>
      <c r="C17" s="113"/>
      <c r="D17" s="49" t="s">
        <v>17</v>
      </c>
      <c r="E17" s="50">
        <v>2.2065723428941344</v>
      </c>
      <c r="F17" s="50">
        <v>46.080191203721476</v>
      </c>
      <c r="G17" s="50">
        <v>19.099455523975504</v>
      </c>
      <c r="H17" s="50">
        <v>6.351359811516959</v>
      </c>
      <c r="I17" s="50">
        <v>5.201788128972399</v>
      </c>
      <c r="J17" s="50">
        <v>13.91379460255683</v>
      </c>
      <c r="K17" s="50">
        <v>4.999462090953073</v>
      </c>
      <c r="L17" s="50">
        <v>0.2866341721868162</v>
      </c>
      <c r="M17" s="50">
        <v>4.067314466116944</v>
      </c>
    </row>
    <row r="18" spans="1:13" ht="21.75" customHeight="1">
      <c r="A18" s="107"/>
      <c r="B18" s="111"/>
      <c r="C18" s="111" t="s">
        <v>70</v>
      </c>
      <c r="D18" s="49" t="s">
        <v>63</v>
      </c>
      <c r="E18" s="50">
        <f>SUM(F18:M18)</f>
        <v>9201.13185344</v>
      </c>
      <c r="F18" s="53">
        <v>2515.58744337</v>
      </c>
      <c r="G18" s="53">
        <v>955.284966</v>
      </c>
      <c r="H18" s="53">
        <v>87.78826184</v>
      </c>
      <c r="I18" s="53">
        <v>1357.16134479</v>
      </c>
      <c r="J18" s="53">
        <v>4119.58804508</v>
      </c>
      <c r="K18" s="50">
        <v>165.72179236</v>
      </c>
      <c r="L18" s="51">
        <v>0</v>
      </c>
      <c r="M18" s="51">
        <v>0</v>
      </c>
    </row>
    <row r="19" spans="1:13" ht="21.75" customHeight="1">
      <c r="A19" s="107"/>
      <c r="B19" s="111"/>
      <c r="C19" s="111"/>
      <c r="D19" s="49" t="s">
        <v>69</v>
      </c>
      <c r="E19" s="51">
        <f>SUM(F19:M19)</f>
        <v>22546</v>
      </c>
      <c r="F19" s="51">
        <v>5740</v>
      </c>
      <c r="G19" s="51">
        <v>2242</v>
      </c>
      <c r="H19" s="51">
        <v>183</v>
      </c>
      <c r="I19" s="51">
        <v>3658</v>
      </c>
      <c r="J19" s="51">
        <v>10341</v>
      </c>
      <c r="K19" s="51">
        <v>382</v>
      </c>
      <c r="L19" s="51">
        <v>0</v>
      </c>
      <c r="M19" s="51">
        <v>0</v>
      </c>
    </row>
    <row r="20" spans="1:13" ht="21.75" customHeight="1">
      <c r="A20" s="107"/>
      <c r="B20" s="111"/>
      <c r="C20" s="111"/>
      <c r="D20" s="49" t="s">
        <v>16</v>
      </c>
      <c r="E20" s="50">
        <v>-49.15</v>
      </c>
      <c r="F20" s="50">
        <v>-73.46646327370222</v>
      </c>
      <c r="G20" s="50">
        <v>-71.81646763042112</v>
      </c>
      <c r="H20" s="53">
        <v>-91.83035714285714</v>
      </c>
      <c r="I20" s="50">
        <v>13.145685122177554</v>
      </c>
      <c r="J20" s="50">
        <v>17.671825216203917</v>
      </c>
      <c r="K20" s="51">
        <v>-21.881390593</v>
      </c>
      <c r="L20" s="51">
        <v>0</v>
      </c>
      <c r="M20" s="51" t="s">
        <v>139</v>
      </c>
    </row>
    <row r="21" spans="1:13" ht="21.75" customHeight="1">
      <c r="A21" s="107"/>
      <c r="B21" s="111"/>
      <c r="C21" s="111"/>
      <c r="D21" s="49" t="s">
        <v>64</v>
      </c>
      <c r="E21" s="50">
        <f>SUM(F21:M21)</f>
        <v>3775.9019679999997</v>
      </c>
      <c r="F21" s="50">
        <v>1063.312457</v>
      </c>
      <c r="G21" s="50">
        <v>418.8081349999999</v>
      </c>
      <c r="H21" s="50">
        <v>45.244358999999996</v>
      </c>
      <c r="I21" s="50">
        <v>526.7468150000001</v>
      </c>
      <c r="J21" s="50">
        <v>1651.059899</v>
      </c>
      <c r="K21" s="50">
        <v>70.730303</v>
      </c>
      <c r="L21" s="51">
        <v>0</v>
      </c>
      <c r="M21" s="51">
        <v>0</v>
      </c>
    </row>
    <row r="22" spans="1:13" ht="21.75" customHeight="1">
      <c r="A22" s="107"/>
      <c r="B22" s="111"/>
      <c r="C22" s="111"/>
      <c r="D22" s="49" t="s">
        <v>16</v>
      </c>
      <c r="E22" s="50">
        <v>-49.24</v>
      </c>
      <c r="F22" s="50">
        <v>-70.75686073515708</v>
      </c>
      <c r="G22" s="50">
        <v>-70.12332405697211</v>
      </c>
      <c r="H22" s="53">
        <v>-88.5455903570292</v>
      </c>
      <c r="I22" s="50">
        <v>8.434425639002852</v>
      </c>
      <c r="J22" s="50">
        <v>15.317725052520004</v>
      </c>
      <c r="K22" s="50">
        <v>-20.2592075362</v>
      </c>
      <c r="L22" s="51">
        <v>0</v>
      </c>
      <c r="M22" s="51" t="s">
        <v>139</v>
      </c>
    </row>
    <row r="23" spans="1:13" ht="21.75" customHeight="1">
      <c r="A23" s="107"/>
      <c r="B23" s="112"/>
      <c r="C23" s="112"/>
      <c r="D23" s="49" t="s">
        <v>17</v>
      </c>
      <c r="E23" s="50">
        <v>2.7065957435626005</v>
      </c>
      <c r="F23" s="50">
        <v>28.16048896426222</v>
      </c>
      <c r="G23" s="50">
        <v>11.091605093281382</v>
      </c>
      <c r="H23" s="50">
        <v>1.1982397684960238</v>
      </c>
      <c r="I23" s="50">
        <v>13.950224859227598</v>
      </c>
      <c r="J23" s="50">
        <v>43.72623847208949</v>
      </c>
      <c r="K23" s="50">
        <v>1.873202842643292</v>
      </c>
      <c r="L23" s="50">
        <v>0</v>
      </c>
      <c r="M23" s="51">
        <v>0</v>
      </c>
    </row>
    <row r="24" spans="1:13" ht="18" customHeight="1">
      <c r="A24" s="107"/>
      <c r="B24" s="114" t="s">
        <v>71</v>
      </c>
      <c r="C24" s="115"/>
      <c r="D24" s="49" t="s">
        <v>63</v>
      </c>
      <c r="E24" s="53">
        <f>SUM(F24:M24)</f>
        <v>39877.29524533</v>
      </c>
      <c r="F24" s="50">
        <v>18461.10945884</v>
      </c>
      <c r="G24" s="50">
        <v>7446.835787280001</v>
      </c>
      <c r="H24" s="50">
        <v>2015.5373673800002</v>
      </c>
      <c r="I24" s="50">
        <v>2544.5960644899997</v>
      </c>
      <c r="J24" s="50">
        <v>5577.51294458</v>
      </c>
      <c r="K24" s="50">
        <v>2033.0709603</v>
      </c>
      <c r="L24" s="50">
        <v>95.60131224</v>
      </c>
      <c r="M24" s="50">
        <v>1703.03135022</v>
      </c>
    </row>
    <row r="25" spans="1:13" ht="18" customHeight="1">
      <c r="A25" s="107"/>
      <c r="B25" s="116"/>
      <c r="C25" s="117"/>
      <c r="D25" s="49" t="s">
        <v>69</v>
      </c>
      <c r="E25" s="54">
        <f>SUM(F25:M25)</f>
        <v>102573</v>
      </c>
      <c r="F25" s="51">
        <v>46362</v>
      </c>
      <c r="G25" s="51">
        <v>19684</v>
      </c>
      <c r="H25" s="51">
        <v>5034</v>
      </c>
      <c r="I25" s="51">
        <v>6861</v>
      </c>
      <c r="J25" s="51">
        <v>15635</v>
      </c>
      <c r="K25" s="51">
        <v>4679</v>
      </c>
      <c r="L25" s="51">
        <v>185</v>
      </c>
      <c r="M25" s="51">
        <v>4133</v>
      </c>
    </row>
    <row r="26" spans="1:13" ht="18" customHeight="1">
      <c r="A26" s="107"/>
      <c r="B26" s="116"/>
      <c r="C26" s="117"/>
      <c r="D26" s="49" t="s">
        <v>16</v>
      </c>
      <c r="E26" s="53">
        <v>1.06</v>
      </c>
      <c r="F26" s="50">
        <v>12.351872046528541</v>
      </c>
      <c r="G26" s="50">
        <v>11.669597776138874</v>
      </c>
      <c r="H26" s="50">
        <v>-11.435608726249125</v>
      </c>
      <c r="I26" s="50">
        <v>73.12641937925815</v>
      </c>
      <c r="J26" s="50">
        <v>15.455619553980204</v>
      </c>
      <c r="K26" s="50">
        <v>60.0205198358</v>
      </c>
      <c r="L26" s="50">
        <v>0</v>
      </c>
      <c r="M26" s="51" t="s">
        <v>139</v>
      </c>
    </row>
    <row r="27" spans="1:13" ht="18" customHeight="1">
      <c r="A27" s="107"/>
      <c r="B27" s="116"/>
      <c r="C27" s="117"/>
      <c r="D27" s="49" t="s">
        <v>64</v>
      </c>
      <c r="E27" s="53">
        <f>SUM(F27:M27)</f>
        <v>20319.366924</v>
      </c>
      <c r="F27" s="50">
        <v>9255.857866999999</v>
      </c>
      <c r="G27" s="50">
        <v>3896.2835980000036</v>
      </c>
      <c r="H27" s="50">
        <v>1228.756133</v>
      </c>
      <c r="I27" s="50">
        <v>1085.0180599999999</v>
      </c>
      <c r="J27" s="50">
        <v>2902.594462</v>
      </c>
      <c r="K27" s="50">
        <v>1042.545229</v>
      </c>
      <c r="L27" s="50">
        <v>59.797016000000006</v>
      </c>
      <c r="M27" s="50">
        <v>848.514559</v>
      </c>
    </row>
    <row r="28" spans="1:13" ht="18" customHeight="1">
      <c r="A28" s="107"/>
      <c r="B28" s="116"/>
      <c r="C28" s="117"/>
      <c r="D28" s="49" t="s">
        <v>16</v>
      </c>
      <c r="E28" s="53">
        <v>15.48</v>
      </c>
      <c r="F28" s="50">
        <v>8.837635680272413</v>
      </c>
      <c r="G28" s="50">
        <v>7.418078618576551</v>
      </c>
      <c r="H28" s="50">
        <v>-13.506778162446476</v>
      </c>
      <c r="I28" s="50">
        <v>79.56169115051898</v>
      </c>
      <c r="J28" s="50">
        <v>11.42854802536184</v>
      </c>
      <c r="K28" s="50">
        <v>67.5044972926</v>
      </c>
      <c r="L28" s="50">
        <v>0</v>
      </c>
      <c r="M28" s="51" t="s">
        <v>139</v>
      </c>
    </row>
    <row r="29" spans="1:13" ht="18" customHeight="1">
      <c r="A29" s="107"/>
      <c r="B29" s="118"/>
      <c r="C29" s="119"/>
      <c r="D29" s="49" t="s">
        <v>17</v>
      </c>
      <c r="E29" s="53">
        <v>2.174921064744369</v>
      </c>
      <c r="F29" s="50">
        <v>45.55190081275388</v>
      </c>
      <c r="G29" s="50">
        <v>19.17522141596818</v>
      </c>
      <c r="H29" s="50">
        <v>6.047216616521</v>
      </c>
      <c r="I29" s="50">
        <v>5.339822170928183</v>
      </c>
      <c r="J29" s="50">
        <v>14.284866614479174</v>
      </c>
      <c r="K29" s="50">
        <v>5.130795821047992</v>
      </c>
      <c r="L29" s="50">
        <v>0.2942858221107834</v>
      </c>
      <c r="M29" s="50">
        <v>4.175890726190815</v>
      </c>
    </row>
    <row r="30" spans="1:13" ht="18" customHeight="1">
      <c r="A30" s="107"/>
      <c r="B30" s="114" t="s">
        <v>72</v>
      </c>
      <c r="C30" s="115"/>
      <c r="D30" s="49" t="s">
        <v>69</v>
      </c>
      <c r="E30" s="54">
        <f>SUM(F30:M30)</f>
        <v>39862</v>
      </c>
      <c r="F30" s="51">
        <v>25238</v>
      </c>
      <c r="G30" s="51">
        <v>7354</v>
      </c>
      <c r="H30" s="51">
        <v>7209</v>
      </c>
      <c r="I30" s="51">
        <v>19</v>
      </c>
      <c r="J30" s="51">
        <v>6</v>
      </c>
      <c r="K30" s="51">
        <v>36</v>
      </c>
      <c r="L30" s="51">
        <v>0</v>
      </c>
      <c r="M30" s="51">
        <v>0</v>
      </c>
    </row>
    <row r="31" spans="1:13" ht="18" customHeight="1">
      <c r="A31" s="107"/>
      <c r="B31" s="116"/>
      <c r="C31" s="117"/>
      <c r="D31" s="49" t="s">
        <v>64</v>
      </c>
      <c r="E31" s="53">
        <f>SUM(F31:M31)</f>
        <v>478.542005</v>
      </c>
      <c r="F31" s="50">
        <v>303.04636</v>
      </c>
      <c r="G31" s="50">
        <v>88.2045</v>
      </c>
      <c r="H31" s="50">
        <v>86.61914499999999</v>
      </c>
      <c r="I31" s="50">
        <v>0.168</v>
      </c>
      <c r="J31" s="50">
        <v>0.072</v>
      </c>
      <c r="K31" s="50">
        <v>0.432</v>
      </c>
      <c r="L31" s="51">
        <v>0</v>
      </c>
      <c r="M31" s="51">
        <v>0</v>
      </c>
    </row>
    <row r="32" spans="1:13" ht="18" customHeight="1">
      <c r="A32" s="107"/>
      <c r="B32" s="118"/>
      <c r="C32" s="119"/>
      <c r="D32" s="49" t="s">
        <v>17</v>
      </c>
      <c r="E32" s="50">
        <v>5.27</v>
      </c>
      <c r="F32" s="50">
        <v>63.32701347711367</v>
      </c>
      <c r="G32" s="50">
        <v>18.431924277995197</v>
      </c>
      <c r="H32" s="50">
        <v>18.100635700726</v>
      </c>
      <c r="I32" s="51">
        <v>0.03510663604128127</v>
      </c>
      <c r="J32" s="51">
        <v>0.015045701160549112</v>
      </c>
      <c r="K32" s="51">
        <v>0.09027420696329468</v>
      </c>
      <c r="L32" s="51">
        <v>0</v>
      </c>
      <c r="M32" s="51">
        <v>0</v>
      </c>
    </row>
    <row r="33" spans="1:13" ht="18" customHeight="1">
      <c r="A33" s="107"/>
      <c r="B33" s="114" t="s">
        <v>73</v>
      </c>
      <c r="C33" s="115"/>
      <c r="D33" s="49" t="s">
        <v>69</v>
      </c>
      <c r="E33" s="51">
        <f>SUM(F33:M33)</f>
        <v>929</v>
      </c>
      <c r="F33" s="51">
        <v>843</v>
      </c>
      <c r="G33" s="51">
        <v>0</v>
      </c>
      <c r="H33" s="51">
        <v>86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</row>
    <row r="34" spans="1:13" ht="18" customHeight="1">
      <c r="A34" s="107"/>
      <c r="B34" s="116"/>
      <c r="C34" s="117"/>
      <c r="D34" s="49" t="s">
        <v>64</v>
      </c>
      <c r="E34" s="50">
        <f>SUM(F34:M34)</f>
        <v>63.879999999999995</v>
      </c>
      <c r="F34" s="50">
        <v>54.248</v>
      </c>
      <c r="G34" s="51">
        <v>0</v>
      </c>
      <c r="H34" s="50">
        <v>9.632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</row>
    <row r="35" spans="1:13" ht="18" customHeight="1">
      <c r="A35" s="108"/>
      <c r="B35" s="118"/>
      <c r="C35" s="119"/>
      <c r="D35" s="49" t="s">
        <v>17</v>
      </c>
      <c r="E35" s="50">
        <v>3.03</v>
      </c>
      <c r="F35" s="50">
        <v>84.92172824045085</v>
      </c>
      <c r="G35" s="51">
        <v>0</v>
      </c>
      <c r="H35" s="50">
        <v>15.078271759549155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</row>
    <row r="36" spans="1:13" ht="18" customHeight="1">
      <c r="A36" s="120" t="s">
        <v>74</v>
      </c>
      <c r="B36" s="121"/>
      <c r="C36" s="122"/>
      <c r="D36" s="49" t="s">
        <v>63</v>
      </c>
      <c r="E36" s="50">
        <f>SUM(F36:M36)</f>
        <v>402.16675499999997</v>
      </c>
      <c r="F36" s="50">
        <v>252.125855</v>
      </c>
      <c r="G36" s="50">
        <v>13.460899999999999</v>
      </c>
      <c r="H36" s="50">
        <v>0</v>
      </c>
      <c r="I36" s="50">
        <v>97.475</v>
      </c>
      <c r="J36" s="50">
        <v>35.505</v>
      </c>
      <c r="K36" s="51">
        <v>0</v>
      </c>
      <c r="L36" s="51">
        <v>0</v>
      </c>
      <c r="M36" s="50">
        <v>3.6</v>
      </c>
    </row>
    <row r="37" spans="1:13" ht="18" customHeight="1">
      <c r="A37" s="123"/>
      <c r="B37" s="124"/>
      <c r="C37" s="125"/>
      <c r="D37" s="49" t="s">
        <v>66</v>
      </c>
      <c r="E37" s="51">
        <f>SUM(F37:M37)</f>
        <v>6905</v>
      </c>
      <c r="F37" s="51">
        <v>6443</v>
      </c>
      <c r="G37" s="51">
        <v>88</v>
      </c>
      <c r="H37" s="51">
        <v>0</v>
      </c>
      <c r="I37" s="51">
        <v>337</v>
      </c>
      <c r="J37" s="51">
        <v>28</v>
      </c>
      <c r="K37" s="51">
        <v>0</v>
      </c>
      <c r="L37" s="51">
        <v>0</v>
      </c>
      <c r="M37" s="51">
        <v>9</v>
      </c>
    </row>
    <row r="38" spans="1:13" ht="18" customHeight="1">
      <c r="A38" s="123"/>
      <c r="B38" s="124"/>
      <c r="C38" s="125"/>
      <c r="D38" s="49" t="s">
        <v>64</v>
      </c>
      <c r="E38" s="50">
        <f>SUM(F38:M38)</f>
        <v>34.285702</v>
      </c>
      <c r="F38" s="50">
        <v>26.676744</v>
      </c>
      <c r="G38" s="50">
        <v>2.306674</v>
      </c>
      <c r="H38" s="51">
        <v>0</v>
      </c>
      <c r="I38" s="50">
        <v>4.6896</v>
      </c>
      <c r="J38" s="50">
        <v>0.342684</v>
      </c>
      <c r="K38" s="51">
        <v>0</v>
      </c>
      <c r="L38" s="51">
        <v>0</v>
      </c>
      <c r="M38" s="50">
        <v>0.27</v>
      </c>
    </row>
    <row r="39" spans="1:13" ht="18" customHeight="1">
      <c r="A39" s="123"/>
      <c r="B39" s="124"/>
      <c r="C39" s="125"/>
      <c r="D39" s="49" t="s">
        <v>16</v>
      </c>
      <c r="E39" s="50">
        <v>39.42</v>
      </c>
      <c r="F39" s="50">
        <v>32.42482521934545</v>
      </c>
      <c r="G39" s="50">
        <v>-42.81265161933477</v>
      </c>
      <c r="H39" s="51" t="e">
        <v>#DIV/0!</v>
      </c>
      <c r="I39" s="50" t="s">
        <v>144</v>
      </c>
      <c r="J39" s="50">
        <v>-17.20628846028399</v>
      </c>
      <c r="K39" s="51">
        <v>0</v>
      </c>
      <c r="L39" s="51">
        <v>0</v>
      </c>
      <c r="M39" s="51" t="s">
        <v>139</v>
      </c>
    </row>
    <row r="40" spans="1:13" ht="18" customHeight="1">
      <c r="A40" s="126"/>
      <c r="B40" s="127"/>
      <c r="C40" s="128"/>
      <c r="D40" s="49" t="s">
        <v>17</v>
      </c>
      <c r="E40" s="50">
        <v>0.6430994291935392</v>
      </c>
      <c r="F40" s="50">
        <v>77.80719788091257</v>
      </c>
      <c r="G40" s="50">
        <v>6.727801577462232</v>
      </c>
      <c r="H40" s="50">
        <v>0</v>
      </c>
      <c r="I40" s="50">
        <v>13.67800490128509</v>
      </c>
      <c r="J40" s="50">
        <v>0.9994953581525032</v>
      </c>
      <c r="K40" s="51">
        <v>0</v>
      </c>
      <c r="L40" s="51">
        <v>0</v>
      </c>
      <c r="M40" s="50">
        <v>0.787500282187601</v>
      </c>
    </row>
    <row r="41" spans="1:13" ht="21" customHeight="1">
      <c r="A41" s="129" t="s">
        <v>75</v>
      </c>
      <c r="B41" s="130"/>
      <c r="C41" s="130" t="s">
        <v>75</v>
      </c>
      <c r="D41" s="131"/>
      <c r="E41" s="50">
        <f>SUM(F41:M41)</f>
        <v>139.74542300000002</v>
      </c>
      <c r="F41" s="50">
        <v>36.72404</v>
      </c>
      <c r="G41" s="50">
        <v>88.37733</v>
      </c>
      <c r="H41" s="50">
        <v>14.644053</v>
      </c>
      <c r="I41" s="50">
        <v>0</v>
      </c>
      <c r="J41" s="50">
        <v>0</v>
      </c>
      <c r="K41" s="51">
        <v>0</v>
      </c>
      <c r="L41" s="51">
        <v>0</v>
      </c>
      <c r="M41" s="51">
        <v>0</v>
      </c>
    </row>
    <row r="42" spans="1:13" ht="21" customHeight="1">
      <c r="A42" s="129" t="s">
        <v>76</v>
      </c>
      <c r="B42" s="130"/>
      <c r="C42" s="130"/>
      <c r="D42" s="131"/>
      <c r="E42" s="50">
        <f aca="true" t="shared" si="1" ref="E42:E48">SUM(F42:M42)</f>
        <v>0.95596</v>
      </c>
      <c r="F42" s="50">
        <v>0.8579600000000001</v>
      </c>
      <c r="G42" s="50">
        <v>0</v>
      </c>
      <c r="H42" s="51">
        <v>0</v>
      </c>
      <c r="I42" s="50">
        <v>0.098</v>
      </c>
      <c r="J42" s="51">
        <v>0</v>
      </c>
      <c r="K42" s="51">
        <v>0</v>
      </c>
      <c r="L42" s="51">
        <v>0</v>
      </c>
      <c r="M42" s="51">
        <v>0</v>
      </c>
    </row>
    <row r="43" spans="1:13" ht="21" customHeight="1">
      <c r="A43" s="129" t="s">
        <v>77</v>
      </c>
      <c r="B43" s="130"/>
      <c r="C43" s="130"/>
      <c r="D43" s="131"/>
      <c r="E43" s="50">
        <f t="shared" si="1"/>
        <v>1011.1330949999999</v>
      </c>
      <c r="F43" s="50">
        <v>605.573311</v>
      </c>
      <c r="G43" s="50">
        <v>62.050895</v>
      </c>
      <c r="H43" s="50">
        <v>146.437391</v>
      </c>
      <c r="I43" s="50">
        <v>0.0273</v>
      </c>
      <c r="J43" s="50">
        <v>183.602098</v>
      </c>
      <c r="K43" s="50">
        <v>4.6821</v>
      </c>
      <c r="L43" s="50">
        <v>0</v>
      </c>
      <c r="M43" s="50">
        <v>8.76</v>
      </c>
    </row>
    <row r="44" spans="1:13" ht="21" customHeight="1">
      <c r="A44" s="129" t="s">
        <v>78</v>
      </c>
      <c r="B44" s="130"/>
      <c r="C44" s="130"/>
      <c r="D44" s="131"/>
      <c r="E44" s="50">
        <f t="shared" si="1"/>
        <v>1168.1751030000003</v>
      </c>
      <c r="F44" s="50">
        <v>696.33864</v>
      </c>
      <c r="G44" s="50">
        <v>208.16897</v>
      </c>
      <c r="H44" s="50">
        <v>158.311848</v>
      </c>
      <c r="I44" s="50">
        <v>30.407068</v>
      </c>
      <c r="J44" s="50">
        <v>46.359652000000004</v>
      </c>
      <c r="K44" s="50">
        <v>3.023</v>
      </c>
      <c r="L44" s="50">
        <v>0</v>
      </c>
      <c r="M44" s="50">
        <v>25.565925</v>
      </c>
    </row>
    <row r="45" spans="1:13" ht="21" customHeight="1">
      <c r="A45" s="129" t="s">
        <v>79</v>
      </c>
      <c r="B45" s="130"/>
      <c r="C45" s="130"/>
      <c r="D45" s="131"/>
      <c r="E45" s="50">
        <f t="shared" si="1"/>
        <v>243.18972100000002</v>
      </c>
      <c r="F45" s="50">
        <v>0.0219</v>
      </c>
      <c r="G45" s="50">
        <v>54.50433699999999</v>
      </c>
      <c r="H45" s="50">
        <v>186.49955500000002</v>
      </c>
      <c r="I45" s="50">
        <v>0.03</v>
      </c>
      <c r="J45" s="50">
        <v>0.834929</v>
      </c>
      <c r="K45" s="50">
        <v>1.299</v>
      </c>
      <c r="L45" s="50">
        <v>0</v>
      </c>
      <c r="M45" s="51">
        <v>0</v>
      </c>
    </row>
    <row r="46" spans="1:13" ht="21" customHeight="1">
      <c r="A46" s="129" t="s">
        <v>80</v>
      </c>
      <c r="B46" s="130"/>
      <c r="C46" s="130"/>
      <c r="D46" s="131"/>
      <c r="E46" s="50">
        <f t="shared" si="1"/>
        <v>366.016472</v>
      </c>
      <c r="F46" s="50">
        <v>12.40933</v>
      </c>
      <c r="G46" s="50">
        <v>0</v>
      </c>
      <c r="H46" s="50">
        <v>363.075786</v>
      </c>
      <c r="I46" s="51">
        <v>0</v>
      </c>
      <c r="J46" s="50">
        <v>-13.834369</v>
      </c>
      <c r="K46" s="51">
        <v>0</v>
      </c>
      <c r="L46" s="50">
        <v>4.365725</v>
      </c>
      <c r="M46" s="51">
        <v>0</v>
      </c>
    </row>
    <row r="47" spans="1:13" ht="21" customHeight="1">
      <c r="A47" s="129" t="s">
        <v>81</v>
      </c>
      <c r="B47" s="130"/>
      <c r="C47" s="130"/>
      <c r="D47" s="131"/>
      <c r="E47" s="50">
        <f t="shared" si="1"/>
        <v>376.02176</v>
      </c>
      <c r="F47" s="50">
        <v>7.60933</v>
      </c>
      <c r="G47" s="51">
        <v>0</v>
      </c>
      <c r="H47" s="50">
        <v>363.075786</v>
      </c>
      <c r="I47" s="51">
        <v>0</v>
      </c>
      <c r="J47" s="50">
        <v>0.9709190000000001</v>
      </c>
      <c r="K47" s="51">
        <v>0</v>
      </c>
      <c r="L47" s="50">
        <v>4.365725</v>
      </c>
      <c r="M47" s="51">
        <v>0</v>
      </c>
    </row>
    <row r="48" spans="1:13" ht="21" customHeight="1">
      <c r="A48" s="129" t="s">
        <v>82</v>
      </c>
      <c r="B48" s="130"/>
      <c r="C48" s="130"/>
      <c r="D48" s="131"/>
      <c r="E48" s="50">
        <f t="shared" si="1"/>
        <v>-3.43364225940945E-13</v>
      </c>
      <c r="F48" s="51">
        <v>0</v>
      </c>
      <c r="G48" s="50">
        <v>0</v>
      </c>
      <c r="H48" s="50">
        <v>-1.24344978758018E-14</v>
      </c>
      <c r="I48" s="51">
        <v>0</v>
      </c>
      <c r="J48" s="50">
        <v>-3.30929728065144E-13</v>
      </c>
      <c r="K48" s="51">
        <v>0</v>
      </c>
      <c r="L48" s="51">
        <v>0</v>
      </c>
      <c r="M48" s="51">
        <v>0</v>
      </c>
    </row>
    <row r="49" spans="1:12" ht="48.75" customHeight="1">
      <c r="A49" s="132" t="s">
        <v>141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58"/>
    </row>
    <row r="50" spans="1:12" ht="21.75" customHeight="1">
      <c r="A50" s="133" t="s">
        <v>83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59"/>
    </row>
    <row r="51" spans="1:13" ht="26.25" customHeight="1">
      <c r="A51" s="134" t="s">
        <v>84</v>
      </c>
      <c r="B51" s="134"/>
      <c r="C51" s="134"/>
      <c r="D51" s="134"/>
      <c r="E51" s="55" t="s">
        <v>85</v>
      </c>
      <c r="F51" s="55" t="s">
        <v>54</v>
      </c>
      <c r="G51" s="55" t="s">
        <v>55</v>
      </c>
      <c r="H51" s="55" t="s">
        <v>56</v>
      </c>
      <c r="I51" s="55" t="s">
        <v>86</v>
      </c>
      <c r="J51" s="55" t="s">
        <v>58</v>
      </c>
      <c r="K51" s="55" t="s">
        <v>59</v>
      </c>
      <c r="L51" s="55" t="s">
        <v>60</v>
      </c>
      <c r="M51" s="14" t="s">
        <v>61</v>
      </c>
    </row>
    <row r="52" spans="1:13" ht="18" customHeight="1">
      <c r="A52" s="96" t="s">
        <v>87</v>
      </c>
      <c r="B52" s="97"/>
      <c r="C52" s="98"/>
      <c r="D52" s="49" t="s">
        <v>88</v>
      </c>
      <c r="E52" s="50">
        <f>SUM(F52:M52)</f>
        <v>11173.513249999103</v>
      </c>
      <c r="F52" s="50">
        <v>6194.380349</v>
      </c>
      <c r="G52" s="50">
        <v>1803.4994</v>
      </c>
      <c r="H52" s="50">
        <v>1100.8829119991</v>
      </c>
      <c r="I52" s="50">
        <v>331.25044299999996</v>
      </c>
      <c r="J52" s="50">
        <v>1149.604439</v>
      </c>
      <c r="K52" s="50">
        <v>364.120562</v>
      </c>
      <c r="L52" s="50">
        <v>196.15284499999999</v>
      </c>
      <c r="M52" s="50">
        <v>33.6223</v>
      </c>
    </row>
    <row r="53" spans="1:13" ht="18" customHeight="1">
      <c r="A53" s="99"/>
      <c r="B53" s="100"/>
      <c r="C53" s="101"/>
      <c r="D53" s="49" t="s">
        <v>89</v>
      </c>
      <c r="E53" s="51">
        <f>SUM(F53:M53)</f>
        <v>30969</v>
      </c>
      <c r="F53" s="51">
        <v>19108</v>
      </c>
      <c r="G53" s="51">
        <v>3150</v>
      </c>
      <c r="H53" s="51">
        <v>2424</v>
      </c>
      <c r="I53" s="51">
        <v>956</v>
      </c>
      <c r="J53" s="51">
        <v>3135</v>
      </c>
      <c r="K53" s="51">
        <v>708</v>
      </c>
      <c r="L53" s="51">
        <v>1355</v>
      </c>
      <c r="M53" s="51">
        <v>133</v>
      </c>
    </row>
    <row r="54" spans="1:13" ht="18" customHeight="1">
      <c r="A54" s="99"/>
      <c r="B54" s="100"/>
      <c r="C54" s="101"/>
      <c r="D54" s="49" t="s">
        <v>90</v>
      </c>
      <c r="E54" s="50">
        <v>46.66</v>
      </c>
      <c r="F54" s="50">
        <v>56.346221129019426</v>
      </c>
      <c r="G54" s="50">
        <v>40.222559580859865</v>
      </c>
      <c r="H54" s="50">
        <v>49.9080541917408</v>
      </c>
      <c r="I54" s="50">
        <v>29.556007755871523</v>
      </c>
      <c r="J54" s="50">
        <v>36.72355585947836</v>
      </c>
      <c r="K54" s="50">
        <v>34.2305601934</v>
      </c>
      <c r="L54" s="50">
        <v>305.71144864275664</v>
      </c>
      <c r="M54" s="50">
        <v>3.8003558395303485</v>
      </c>
    </row>
    <row r="55" spans="1:13" ht="18" customHeight="1">
      <c r="A55" s="99"/>
      <c r="B55" s="100"/>
      <c r="C55" s="101"/>
      <c r="D55" s="49" t="s">
        <v>91</v>
      </c>
      <c r="E55" s="50">
        <f>SUM(F55:M55)</f>
        <v>18257.199022</v>
      </c>
      <c r="F55" s="50">
        <v>9574.727465</v>
      </c>
      <c r="G55" s="50">
        <v>4274.077383</v>
      </c>
      <c r="H55" s="50">
        <v>1220.7352389999999</v>
      </c>
      <c r="I55" s="50">
        <v>656.549996</v>
      </c>
      <c r="J55" s="50">
        <v>1935.8410239999998</v>
      </c>
      <c r="K55" s="50">
        <v>455.233536</v>
      </c>
      <c r="L55" s="50">
        <v>27.916679000000002</v>
      </c>
      <c r="M55" s="50">
        <v>112.1177</v>
      </c>
    </row>
    <row r="56" spans="1:13" ht="18" customHeight="1">
      <c r="A56" s="102"/>
      <c r="B56" s="103"/>
      <c r="C56" s="104"/>
      <c r="D56" s="49" t="s">
        <v>92</v>
      </c>
      <c r="E56" s="51">
        <f aca="true" t="shared" si="2" ref="E56:E62">SUM(F56:M56)</f>
        <v>8299</v>
      </c>
      <c r="F56" s="51">
        <v>3586</v>
      </c>
      <c r="G56" s="51">
        <v>2056</v>
      </c>
      <c r="H56" s="51">
        <v>670</v>
      </c>
      <c r="I56" s="51">
        <v>225</v>
      </c>
      <c r="J56" s="51">
        <v>1198</v>
      </c>
      <c r="K56" s="51">
        <v>261</v>
      </c>
      <c r="L56" s="51">
        <v>262</v>
      </c>
      <c r="M56" s="51">
        <v>41</v>
      </c>
    </row>
    <row r="57" spans="1:13" ht="18" customHeight="1">
      <c r="A57" s="96" t="s">
        <v>65</v>
      </c>
      <c r="B57" s="97"/>
      <c r="C57" s="98"/>
      <c r="D57" s="49" t="s">
        <v>88</v>
      </c>
      <c r="E57" s="50">
        <f t="shared" si="2"/>
        <v>71.71737000000002</v>
      </c>
      <c r="F57" s="50">
        <v>17.691275</v>
      </c>
      <c r="G57" s="50">
        <v>52.170595000000006</v>
      </c>
      <c r="H57" s="50">
        <v>0</v>
      </c>
      <c r="I57" s="50">
        <v>0</v>
      </c>
      <c r="J57" s="50">
        <v>1.8555</v>
      </c>
      <c r="K57" s="50">
        <v>0</v>
      </c>
      <c r="L57" s="50">
        <v>0</v>
      </c>
      <c r="M57" s="51">
        <v>0</v>
      </c>
    </row>
    <row r="58" spans="1:13" ht="18" customHeight="1">
      <c r="A58" s="99"/>
      <c r="B58" s="100"/>
      <c r="C58" s="101"/>
      <c r="D58" s="49" t="s">
        <v>89</v>
      </c>
      <c r="E58" s="51">
        <f t="shared" si="2"/>
        <v>73</v>
      </c>
      <c r="F58" s="51">
        <v>29</v>
      </c>
      <c r="G58" s="51">
        <v>39</v>
      </c>
      <c r="H58" s="51">
        <v>0</v>
      </c>
      <c r="I58" s="51">
        <v>0</v>
      </c>
      <c r="J58" s="51">
        <v>5</v>
      </c>
      <c r="K58" s="51">
        <v>0</v>
      </c>
      <c r="L58" s="51">
        <v>0</v>
      </c>
      <c r="M58" s="51">
        <v>0</v>
      </c>
    </row>
    <row r="59" spans="1:13" ht="18" customHeight="1">
      <c r="A59" s="99"/>
      <c r="B59" s="100"/>
      <c r="C59" s="101"/>
      <c r="D59" s="49" t="s">
        <v>91</v>
      </c>
      <c r="E59" s="50">
        <f t="shared" si="2"/>
        <v>1470.538785</v>
      </c>
      <c r="F59" s="50">
        <v>1253.07656</v>
      </c>
      <c r="G59" s="50">
        <v>186.707225</v>
      </c>
      <c r="H59" s="50">
        <v>30.405</v>
      </c>
      <c r="I59" s="50">
        <v>0.35</v>
      </c>
      <c r="J59" s="50">
        <v>0</v>
      </c>
      <c r="K59" s="50">
        <v>0</v>
      </c>
      <c r="L59" s="50">
        <v>0</v>
      </c>
      <c r="M59" s="51">
        <v>0</v>
      </c>
    </row>
    <row r="60" spans="1:13" ht="18" customHeight="1">
      <c r="A60" s="102"/>
      <c r="B60" s="103"/>
      <c r="C60" s="104"/>
      <c r="D60" s="49" t="s">
        <v>92</v>
      </c>
      <c r="E60" s="51">
        <f t="shared" si="2"/>
        <v>119</v>
      </c>
      <c r="F60" s="51">
        <v>15</v>
      </c>
      <c r="G60" s="51">
        <v>101</v>
      </c>
      <c r="H60" s="51">
        <v>2</v>
      </c>
      <c r="I60" s="51">
        <v>1</v>
      </c>
      <c r="J60" s="51">
        <v>0</v>
      </c>
      <c r="K60" s="51">
        <v>0</v>
      </c>
      <c r="L60" s="51">
        <v>0</v>
      </c>
      <c r="M60" s="51">
        <v>0</v>
      </c>
    </row>
    <row r="61" spans="1:13" ht="18" customHeight="1">
      <c r="A61" s="105" t="s">
        <v>67</v>
      </c>
      <c r="B61" s="106" t="s">
        <v>68</v>
      </c>
      <c r="C61" s="106" t="s">
        <v>62</v>
      </c>
      <c r="D61" s="49" t="s">
        <v>88</v>
      </c>
      <c r="E61" s="50">
        <f t="shared" si="2"/>
        <v>7415.044501579</v>
      </c>
      <c r="F61" s="50">
        <v>3694.8801</v>
      </c>
      <c r="G61" s="50">
        <v>1531.594258</v>
      </c>
      <c r="H61" s="50">
        <v>487.015787579</v>
      </c>
      <c r="I61" s="50">
        <v>318.34030099999995</v>
      </c>
      <c r="J61" s="50">
        <v>988.440176</v>
      </c>
      <c r="K61" s="50">
        <v>358.684279</v>
      </c>
      <c r="L61" s="50">
        <v>2.4673</v>
      </c>
      <c r="M61" s="50">
        <v>33.6223</v>
      </c>
    </row>
    <row r="62" spans="1:13" ht="18" customHeight="1">
      <c r="A62" s="105"/>
      <c r="B62" s="107"/>
      <c r="C62" s="107"/>
      <c r="D62" s="49" t="s">
        <v>89</v>
      </c>
      <c r="E62" s="51">
        <f t="shared" si="2"/>
        <v>15273</v>
      </c>
      <c r="F62" s="51">
        <v>7647</v>
      </c>
      <c r="G62" s="51">
        <v>2742</v>
      </c>
      <c r="H62" s="51">
        <v>912</v>
      </c>
      <c r="I62" s="51">
        <v>947</v>
      </c>
      <c r="J62" s="51">
        <v>2186</v>
      </c>
      <c r="K62" s="51">
        <v>701</v>
      </c>
      <c r="L62" s="51">
        <v>5</v>
      </c>
      <c r="M62" s="51">
        <v>133</v>
      </c>
    </row>
    <row r="63" spans="1:13" ht="18" customHeight="1">
      <c r="A63" s="105"/>
      <c r="B63" s="107"/>
      <c r="C63" s="107"/>
      <c r="D63" s="49" t="s">
        <v>93</v>
      </c>
      <c r="E63" s="50">
        <v>35.54</v>
      </c>
      <c r="F63" s="50">
        <v>38.43567658922916</v>
      </c>
      <c r="G63" s="50">
        <v>38.43892164639112</v>
      </c>
      <c r="H63" s="50">
        <v>36.75570660367346</v>
      </c>
      <c r="I63" s="50">
        <v>29.33508941314635</v>
      </c>
      <c r="J63" s="50">
        <v>34.05283345296735</v>
      </c>
      <c r="K63" s="50">
        <v>34.3904228229</v>
      </c>
      <c r="L63" s="50">
        <v>4.12612562473017</v>
      </c>
      <c r="M63" s="51">
        <v>3.962489272429727</v>
      </c>
    </row>
    <row r="64" spans="1:13" ht="18" customHeight="1">
      <c r="A64" s="105"/>
      <c r="B64" s="107"/>
      <c r="C64" s="107"/>
      <c r="D64" s="49" t="s">
        <v>91</v>
      </c>
      <c r="E64" s="50">
        <f>SUM(F64:M64)</f>
        <v>13839.614911</v>
      </c>
      <c r="F64" s="50">
        <v>6965.018920999999</v>
      </c>
      <c r="G64" s="50">
        <v>3161.3392750000003</v>
      </c>
      <c r="H64" s="50">
        <v>916.3942460000001</v>
      </c>
      <c r="I64" s="50">
        <v>647.390496</v>
      </c>
      <c r="J64" s="50">
        <v>1663.294303</v>
      </c>
      <c r="K64" s="50">
        <v>379.55997</v>
      </c>
      <c r="L64" s="50">
        <v>2.5</v>
      </c>
      <c r="M64" s="50">
        <v>104.1177</v>
      </c>
    </row>
    <row r="65" spans="1:13" ht="18" customHeight="1">
      <c r="A65" s="105"/>
      <c r="B65" s="107"/>
      <c r="C65" s="108"/>
      <c r="D65" s="49" t="s">
        <v>92</v>
      </c>
      <c r="E65" s="51">
        <f>SUM(F65:M65)</f>
        <v>5597</v>
      </c>
      <c r="F65" s="51">
        <v>2397</v>
      </c>
      <c r="G65" s="51">
        <v>1374</v>
      </c>
      <c r="H65" s="51">
        <v>347</v>
      </c>
      <c r="I65" s="51">
        <v>208</v>
      </c>
      <c r="J65" s="51">
        <v>1009</v>
      </c>
      <c r="K65" s="51">
        <v>216</v>
      </c>
      <c r="L65" s="51">
        <v>6</v>
      </c>
      <c r="M65" s="51">
        <v>40</v>
      </c>
    </row>
    <row r="66" spans="1:13" ht="18" customHeight="1">
      <c r="A66" s="105"/>
      <c r="B66" s="107"/>
      <c r="C66" s="106" t="s">
        <v>70</v>
      </c>
      <c r="D66" s="49" t="s">
        <v>88</v>
      </c>
      <c r="E66" s="50">
        <f>SUM(F66:M66)</f>
        <v>3103.4650480000005</v>
      </c>
      <c r="F66" s="50">
        <v>1481.289753</v>
      </c>
      <c r="G66" s="50">
        <v>622.124407</v>
      </c>
      <c r="H66" s="50">
        <v>171.486821</v>
      </c>
      <c r="I66" s="50">
        <v>228.814663</v>
      </c>
      <c r="J66" s="50">
        <v>576.191204</v>
      </c>
      <c r="K66" s="50">
        <v>23.5582</v>
      </c>
      <c r="L66" s="51">
        <v>0</v>
      </c>
      <c r="M66" s="51">
        <v>0</v>
      </c>
    </row>
    <row r="67" spans="1:13" ht="18" customHeight="1">
      <c r="A67" s="105"/>
      <c r="B67" s="107"/>
      <c r="C67" s="107"/>
      <c r="D67" s="49" t="s">
        <v>89</v>
      </c>
      <c r="E67" s="51">
        <f>SUM(F67:M67)</f>
        <v>6693</v>
      </c>
      <c r="F67" s="51">
        <v>3170</v>
      </c>
      <c r="G67" s="51">
        <v>1103</v>
      </c>
      <c r="H67" s="51">
        <v>321</v>
      </c>
      <c r="I67" s="51">
        <v>695</v>
      </c>
      <c r="J67" s="51">
        <v>1345</v>
      </c>
      <c r="K67" s="51">
        <v>59</v>
      </c>
      <c r="L67" s="51">
        <v>0</v>
      </c>
      <c r="M67" s="51">
        <v>0</v>
      </c>
    </row>
    <row r="68" spans="1:13" ht="18" customHeight="1">
      <c r="A68" s="105"/>
      <c r="B68" s="107"/>
      <c r="C68" s="107"/>
      <c r="D68" s="49" t="s">
        <v>93</v>
      </c>
      <c r="E68" s="50">
        <v>82.19</v>
      </c>
      <c r="F68" s="50">
        <v>139.30898140507725</v>
      </c>
      <c r="G68" s="50">
        <v>148.54639989263822</v>
      </c>
      <c r="H68" s="50">
        <v>379.0236502190251</v>
      </c>
      <c r="I68" s="50">
        <v>43.43921149290669</v>
      </c>
      <c r="J68" s="50">
        <v>34.89826167717977</v>
      </c>
      <c r="K68" s="50">
        <v>33.3070819731</v>
      </c>
      <c r="L68" s="51">
        <v>0</v>
      </c>
      <c r="M68" s="51">
        <v>0</v>
      </c>
    </row>
    <row r="69" spans="1:13" ht="18" customHeight="1">
      <c r="A69" s="105"/>
      <c r="B69" s="107"/>
      <c r="C69" s="107"/>
      <c r="D69" s="49" t="s">
        <v>91</v>
      </c>
      <c r="E69" s="50">
        <f>SUM(F69:M69)</f>
        <v>4025.280779</v>
      </c>
      <c r="F69" s="50">
        <v>1764.4731530000001</v>
      </c>
      <c r="G69" s="50">
        <v>616.7494590000001</v>
      </c>
      <c r="H69" s="50">
        <v>166.653244</v>
      </c>
      <c r="I69" s="50">
        <v>507.478526</v>
      </c>
      <c r="J69" s="50">
        <v>873.487197</v>
      </c>
      <c r="K69" s="50">
        <v>96.4392</v>
      </c>
      <c r="L69" s="51">
        <v>0</v>
      </c>
      <c r="M69" s="51">
        <v>0</v>
      </c>
    </row>
    <row r="70" spans="1:13" ht="18" customHeight="1">
      <c r="A70" s="105"/>
      <c r="B70" s="108"/>
      <c r="C70" s="108"/>
      <c r="D70" s="49" t="s">
        <v>92</v>
      </c>
      <c r="E70" s="51">
        <f>SUM(F70:M70)</f>
        <v>1812</v>
      </c>
      <c r="F70" s="51">
        <v>696</v>
      </c>
      <c r="G70" s="51">
        <v>325</v>
      </c>
      <c r="H70" s="51">
        <v>46</v>
      </c>
      <c r="I70" s="51">
        <v>142</v>
      </c>
      <c r="J70" s="51">
        <v>587</v>
      </c>
      <c r="K70" s="51">
        <v>16</v>
      </c>
      <c r="L70" s="51">
        <v>0</v>
      </c>
      <c r="M70" s="51">
        <v>0</v>
      </c>
    </row>
    <row r="71" spans="1:16" ht="18" customHeight="1">
      <c r="A71" s="105"/>
      <c r="B71" s="96" t="s">
        <v>94</v>
      </c>
      <c r="C71" s="98"/>
      <c r="D71" s="49" t="s">
        <v>88</v>
      </c>
      <c r="E71" s="50">
        <f>SUM(F71:M71)</f>
        <v>5189.106325579</v>
      </c>
      <c r="F71" s="50">
        <v>1547.1302999999998</v>
      </c>
      <c r="G71" s="51">
        <v>1482.111877</v>
      </c>
      <c r="H71" s="50">
        <v>458.886375579</v>
      </c>
      <c r="I71" s="50">
        <v>318.09030099999995</v>
      </c>
      <c r="J71" s="50">
        <v>988.1135929999999</v>
      </c>
      <c r="K71" s="50">
        <v>358.684279</v>
      </c>
      <c r="L71" s="50">
        <v>2.4673</v>
      </c>
      <c r="M71" s="50">
        <v>33.6223</v>
      </c>
      <c r="N71" s="64"/>
      <c r="O71" s="64"/>
      <c r="P71" s="64"/>
    </row>
    <row r="72" spans="1:13" ht="18" customHeight="1">
      <c r="A72" s="105"/>
      <c r="B72" s="99"/>
      <c r="C72" s="101"/>
      <c r="D72" s="49" t="s">
        <v>89</v>
      </c>
      <c r="E72" s="51">
        <f>SUM(F72:M72)</f>
        <v>14607</v>
      </c>
      <c r="F72" s="51">
        <v>7193</v>
      </c>
      <c r="G72" s="51">
        <v>2630</v>
      </c>
      <c r="H72" s="51">
        <v>817</v>
      </c>
      <c r="I72" s="51">
        <v>944</v>
      </c>
      <c r="J72" s="51">
        <v>2184</v>
      </c>
      <c r="K72" s="51">
        <v>701</v>
      </c>
      <c r="L72" s="51">
        <v>5</v>
      </c>
      <c r="M72" s="51">
        <v>133</v>
      </c>
    </row>
    <row r="73" spans="1:13" ht="18" customHeight="1">
      <c r="A73" s="105"/>
      <c r="B73" s="99"/>
      <c r="C73" s="101"/>
      <c r="D73" s="49" t="s">
        <v>93</v>
      </c>
      <c r="E73" s="50">
        <v>25.54</v>
      </c>
      <c r="F73" s="50">
        <v>16.715147555538838</v>
      </c>
      <c r="G73" s="50">
        <v>38.03911701296027</v>
      </c>
      <c r="H73" s="50">
        <v>37.34560204868577</v>
      </c>
      <c r="I73" s="50">
        <v>29.316590453803137</v>
      </c>
      <c r="J73" s="50">
        <v>34.0424267301589</v>
      </c>
      <c r="K73" s="50">
        <v>34.4046732</v>
      </c>
      <c r="L73" s="50">
        <v>4.12612562473017</v>
      </c>
      <c r="M73" s="50">
        <v>3.962489272429727</v>
      </c>
    </row>
    <row r="74" spans="1:13" ht="18" customHeight="1">
      <c r="A74" s="105"/>
      <c r="B74" s="99"/>
      <c r="C74" s="101"/>
      <c r="D74" s="49" t="s">
        <v>91</v>
      </c>
      <c r="E74" s="50">
        <f aca="true" t="shared" si="3" ref="E74:E87">SUM(F74:M74)</f>
        <v>13113.040541</v>
      </c>
      <c r="F74" s="50">
        <v>6463.1587549999995</v>
      </c>
      <c r="G74" s="51">
        <v>2999.864348</v>
      </c>
      <c r="H74" s="50">
        <v>860.308169</v>
      </c>
      <c r="I74" s="50">
        <v>647.390496</v>
      </c>
      <c r="J74" s="50">
        <v>1663.294303</v>
      </c>
      <c r="K74" s="50">
        <v>372.40677</v>
      </c>
      <c r="L74" s="50">
        <v>2.5</v>
      </c>
      <c r="M74" s="50">
        <v>104.1177</v>
      </c>
    </row>
    <row r="75" spans="1:13" ht="18" customHeight="1">
      <c r="A75" s="105"/>
      <c r="B75" s="102"/>
      <c r="C75" s="104"/>
      <c r="D75" s="49" t="s">
        <v>92</v>
      </c>
      <c r="E75" s="51">
        <f t="shared" si="3"/>
        <v>5147</v>
      </c>
      <c r="F75" s="51">
        <v>2086</v>
      </c>
      <c r="G75" s="51">
        <v>1291</v>
      </c>
      <c r="H75" s="51">
        <v>292</v>
      </c>
      <c r="I75" s="51">
        <v>208</v>
      </c>
      <c r="J75" s="51">
        <v>1009</v>
      </c>
      <c r="K75" s="51">
        <v>215</v>
      </c>
      <c r="L75" s="51">
        <v>6</v>
      </c>
      <c r="M75" s="51">
        <v>40</v>
      </c>
    </row>
    <row r="76" spans="1:13" ht="18" customHeight="1">
      <c r="A76" s="105"/>
      <c r="B76" s="96" t="s">
        <v>72</v>
      </c>
      <c r="C76" s="98"/>
      <c r="D76" s="49" t="s">
        <v>88</v>
      </c>
      <c r="E76" s="50">
        <f t="shared" si="3"/>
        <v>1483.233241</v>
      </c>
      <c r="F76" s="50">
        <v>1409.3154</v>
      </c>
      <c r="G76" s="50">
        <v>49.482381</v>
      </c>
      <c r="H76" s="50">
        <v>23.858877</v>
      </c>
      <c r="I76" s="50">
        <v>0.25</v>
      </c>
      <c r="J76" s="50">
        <v>0.326583</v>
      </c>
      <c r="K76" s="50">
        <v>0</v>
      </c>
      <c r="L76" s="51">
        <v>0</v>
      </c>
      <c r="M76" s="51">
        <v>0</v>
      </c>
    </row>
    <row r="77" spans="1:13" ht="18" customHeight="1">
      <c r="A77" s="105"/>
      <c r="B77" s="99"/>
      <c r="C77" s="101"/>
      <c r="D77" s="49" t="s">
        <v>89</v>
      </c>
      <c r="E77" s="51">
        <f t="shared" si="3"/>
        <v>536</v>
      </c>
      <c r="F77" s="51">
        <v>337</v>
      </c>
      <c r="G77" s="51">
        <v>112</v>
      </c>
      <c r="H77" s="51">
        <v>82</v>
      </c>
      <c r="I77" s="51">
        <v>3</v>
      </c>
      <c r="J77" s="51">
        <v>2</v>
      </c>
      <c r="K77" s="51">
        <v>0</v>
      </c>
      <c r="L77" s="51">
        <v>0</v>
      </c>
      <c r="M77" s="51">
        <v>0</v>
      </c>
    </row>
    <row r="78" spans="1:13" ht="18" customHeight="1">
      <c r="A78" s="105"/>
      <c r="B78" s="99"/>
      <c r="C78" s="101"/>
      <c r="D78" s="49" t="s">
        <v>91</v>
      </c>
      <c r="E78" s="50">
        <f t="shared" si="3"/>
        <v>551.263683</v>
      </c>
      <c r="F78" s="50">
        <v>327.149479</v>
      </c>
      <c r="G78" s="50">
        <v>161.474927</v>
      </c>
      <c r="H78" s="50">
        <v>55.486077</v>
      </c>
      <c r="I78" s="50">
        <v>0</v>
      </c>
      <c r="J78" s="51">
        <v>0</v>
      </c>
      <c r="K78" s="50">
        <v>7.1532</v>
      </c>
      <c r="L78" s="51">
        <v>0</v>
      </c>
      <c r="M78" s="51">
        <v>0</v>
      </c>
    </row>
    <row r="79" spans="1:13" ht="18" customHeight="1">
      <c r="A79" s="105"/>
      <c r="B79" s="102"/>
      <c r="C79" s="104"/>
      <c r="D79" s="49" t="s">
        <v>92</v>
      </c>
      <c r="E79" s="51">
        <f t="shared" si="3"/>
        <v>375</v>
      </c>
      <c r="F79" s="51">
        <v>240</v>
      </c>
      <c r="G79" s="51">
        <v>83</v>
      </c>
      <c r="H79" s="51">
        <v>51</v>
      </c>
      <c r="I79" s="51">
        <v>0</v>
      </c>
      <c r="J79" s="51">
        <v>0</v>
      </c>
      <c r="K79" s="51">
        <v>1</v>
      </c>
      <c r="L79" s="51">
        <v>0</v>
      </c>
      <c r="M79" s="51">
        <v>0</v>
      </c>
    </row>
    <row r="80" spans="1:13" ht="18" customHeight="1">
      <c r="A80" s="105"/>
      <c r="B80" s="96" t="s">
        <v>73</v>
      </c>
      <c r="C80" s="98"/>
      <c r="D80" s="49" t="s">
        <v>88</v>
      </c>
      <c r="E80" s="50">
        <f t="shared" si="3"/>
        <v>742.704935</v>
      </c>
      <c r="F80" s="50">
        <v>738.4344</v>
      </c>
      <c r="G80" s="51">
        <v>0</v>
      </c>
      <c r="H80" s="50">
        <v>4.270535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</row>
    <row r="81" spans="1:13" ht="18" customHeight="1">
      <c r="A81" s="105"/>
      <c r="B81" s="99"/>
      <c r="C81" s="101"/>
      <c r="D81" s="49" t="s">
        <v>89</v>
      </c>
      <c r="E81" s="51">
        <f t="shared" si="3"/>
        <v>130</v>
      </c>
      <c r="F81" s="51">
        <v>117</v>
      </c>
      <c r="G81" s="51">
        <v>0</v>
      </c>
      <c r="H81" s="51">
        <v>13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</row>
    <row r="82" spans="1:13" ht="18" customHeight="1">
      <c r="A82" s="105"/>
      <c r="B82" s="99"/>
      <c r="C82" s="101"/>
      <c r="D82" s="49" t="s">
        <v>91</v>
      </c>
      <c r="E82" s="50">
        <f t="shared" si="3"/>
        <v>175.310687</v>
      </c>
      <c r="F82" s="50">
        <v>174.710687</v>
      </c>
      <c r="G82" s="51">
        <v>0</v>
      </c>
      <c r="H82" s="50">
        <v>0.6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</row>
    <row r="83" spans="1:13" ht="18" customHeight="1">
      <c r="A83" s="106"/>
      <c r="B83" s="99"/>
      <c r="C83" s="101"/>
      <c r="D83" s="60" t="s">
        <v>92</v>
      </c>
      <c r="E83" s="51">
        <f t="shared" si="3"/>
        <v>75</v>
      </c>
      <c r="F83" s="51">
        <v>71</v>
      </c>
      <c r="G83" s="51">
        <v>0</v>
      </c>
      <c r="H83" s="51">
        <v>4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</row>
    <row r="84" spans="1:13" ht="18" customHeight="1">
      <c r="A84" s="109" t="s">
        <v>95</v>
      </c>
      <c r="B84" s="105" t="s">
        <v>88</v>
      </c>
      <c r="C84" s="105"/>
      <c r="D84" s="105"/>
      <c r="E84" s="50">
        <f t="shared" si="3"/>
        <v>965.469345468</v>
      </c>
      <c r="F84" s="50">
        <v>285.971027</v>
      </c>
      <c r="G84" s="51">
        <v>0</v>
      </c>
      <c r="H84" s="50">
        <v>386.312044468</v>
      </c>
      <c r="I84" s="51">
        <v>0</v>
      </c>
      <c r="J84" s="50">
        <v>99.500729</v>
      </c>
      <c r="K84" s="50">
        <v>0</v>
      </c>
      <c r="L84" s="50">
        <v>193.685545</v>
      </c>
      <c r="M84" s="51">
        <v>0</v>
      </c>
    </row>
    <row r="85" spans="1:13" ht="18" customHeight="1">
      <c r="A85" s="109"/>
      <c r="B85" s="105" t="s">
        <v>89</v>
      </c>
      <c r="C85" s="105"/>
      <c r="D85" s="105"/>
      <c r="E85" s="51">
        <f t="shared" si="3"/>
        <v>8007</v>
      </c>
      <c r="F85" s="51">
        <v>4527</v>
      </c>
      <c r="G85" s="51">
        <v>0</v>
      </c>
      <c r="H85" s="51">
        <v>1211</v>
      </c>
      <c r="I85" s="51">
        <v>0</v>
      </c>
      <c r="J85" s="51">
        <v>919</v>
      </c>
      <c r="K85" s="51">
        <v>0</v>
      </c>
      <c r="L85" s="51">
        <v>1350</v>
      </c>
      <c r="M85" s="51">
        <v>0</v>
      </c>
    </row>
    <row r="86" spans="1:13" ht="18" customHeight="1">
      <c r="A86" s="109"/>
      <c r="B86" s="105" t="s">
        <v>91</v>
      </c>
      <c r="C86" s="105"/>
      <c r="D86" s="105"/>
      <c r="E86" s="50">
        <f t="shared" si="3"/>
        <v>507.35991</v>
      </c>
      <c r="F86" s="51">
        <v>350.271064</v>
      </c>
      <c r="G86" s="51">
        <v>0</v>
      </c>
      <c r="H86" s="50">
        <v>92.028891</v>
      </c>
      <c r="I86" s="51">
        <v>0</v>
      </c>
      <c r="J86" s="50">
        <v>39.643276</v>
      </c>
      <c r="K86" s="51">
        <v>0</v>
      </c>
      <c r="L86" s="50">
        <v>25.416679000000002</v>
      </c>
      <c r="M86" s="51">
        <v>0</v>
      </c>
    </row>
    <row r="87" spans="1:13" ht="18" customHeight="1">
      <c r="A87" s="109"/>
      <c r="B87" s="105" t="s">
        <v>92</v>
      </c>
      <c r="C87" s="105"/>
      <c r="D87" s="105"/>
      <c r="E87" s="50">
        <f t="shared" si="3"/>
        <v>1166</v>
      </c>
      <c r="F87" s="51">
        <v>518</v>
      </c>
      <c r="G87" s="51">
        <v>0</v>
      </c>
      <c r="H87" s="51">
        <v>294</v>
      </c>
      <c r="I87" s="51">
        <v>0</v>
      </c>
      <c r="J87" s="51">
        <v>98</v>
      </c>
      <c r="K87" s="51">
        <v>0</v>
      </c>
      <c r="L87" s="51">
        <v>256</v>
      </c>
      <c r="M87" s="51">
        <v>0</v>
      </c>
    </row>
    <row r="88" spans="1:13" ht="18" customHeight="1">
      <c r="A88" s="109"/>
      <c r="B88" s="105" t="s">
        <v>96</v>
      </c>
      <c r="C88" s="105"/>
      <c r="D88" s="49" t="s">
        <v>88</v>
      </c>
      <c r="E88" s="61">
        <f aca="true" t="shared" si="4" ref="E88:E119">SUM(F88:M88)</f>
        <v>865.9686164679999</v>
      </c>
      <c r="F88" s="50">
        <v>285.971027</v>
      </c>
      <c r="G88" s="51">
        <v>0</v>
      </c>
      <c r="H88" s="50">
        <v>386.312044468</v>
      </c>
      <c r="I88" s="51">
        <v>0</v>
      </c>
      <c r="J88" s="51">
        <v>0</v>
      </c>
      <c r="K88" s="51">
        <v>0</v>
      </c>
      <c r="L88" s="50">
        <v>193.685545</v>
      </c>
      <c r="M88" s="51">
        <v>0</v>
      </c>
    </row>
    <row r="89" spans="1:13" ht="18" customHeight="1">
      <c r="A89" s="109"/>
      <c r="B89" s="105"/>
      <c r="C89" s="105"/>
      <c r="D89" s="49" t="s">
        <v>89</v>
      </c>
      <c r="E89" s="62">
        <f t="shared" si="4"/>
        <v>7088</v>
      </c>
      <c r="F89" s="51">
        <v>4527</v>
      </c>
      <c r="G89" s="51">
        <v>0</v>
      </c>
      <c r="H89" s="51">
        <v>1211</v>
      </c>
      <c r="I89" s="51">
        <v>0</v>
      </c>
      <c r="J89" s="51">
        <v>0</v>
      </c>
      <c r="K89" s="51">
        <v>0</v>
      </c>
      <c r="L89" s="51">
        <v>1350</v>
      </c>
      <c r="M89" s="51">
        <v>0</v>
      </c>
    </row>
    <row r="90" spans="1:13" ht="18" customHeight="1">
      <c r="A90" s="109"/>
      <c r="B90" s="105"/>
      <c r="C90" s="105"/>
      <c r="D90" s="49" t="s">
        <v>91</v>
      </c>
      <c r="E90" s="61">
        <f t="shared" si="4"/>
        <v>466.032134</v>
      </c>
      <c r="F90" s="50">
        <v>348.586564</v>
      </c>
      <c r="G90" s="51">
        <v>0</v>
      </c>
      <c r="H90" s="50">
        <v>92.028891</v>
      </c>
      <c r="I90" s="51">
        <v>0</v>
      </c>
      <c r="J90" s="51">
        <v>0</v>
      </c>
      <c r="K90" s="51">
        <v>0</v>
      </c>
      <c r="L90" s="50">
        <v>25.416679000000002</v>
      </c>
      <c r="M90" s="51">
        <v>0</v>
      </c>
    </row>
    <row r="91" spans="1:13" ht="18" customHeight="1">
      <c r="A91" s="109"/>
      <c r="B91" s="105"/>
      <c r="C91" s="105"/>
      <c r="D91" s="49" t="s">
        <v>92</v>
      </c>
      <c r="E91" s="62">
        <f>SUM(F91:M91)</f>
        <v>1066</v>
      </c>
      <c r="F91" s="51">
        <v>516</v>
      </c>
      <c r="G91" s="51">
        <v>0</v>
      </c>
      <c r="H91" s="51">
        <v>294</v>
      </c>
      <c r="I91" s="51">
        <v>0</v>
      </c>
      <c r="J91" s="51">
        <v>0</v>
      </c>
      <c r="K91" s="51">
        <v>0</v>
      </c>
      <c r="L91" s="51">
        <v>256</v>
      </c>
      <c r="M91" s="51">
        <v>0</v>
      </c>
    </row>
    <row r="92" spans="1:13" ht="18" customHeight="1">
      <c r="A92" s="99" t="s">
        <v>74</v>
      </c>
      <c r="B92" s="100"/>
      <c r="C92" s="101"/>
      <c r="D92" s="63" t="s">
        <v>88</v>
      </c>
      <c r="E92" s="50">
        <f t="shared" si="4"/>
        <v>5.8892999999999995</v>
      </c>
      <c r="F92" s="50">
        <v>5.8393</v>
      </c>
      <c r="G92" s="51">
        <v>0.05</v>
      </c>
      <c r="H92" s="51">
        <v>0</v>
      </c>
      <c r="I92" s="51">
        <v>0</v>
      </c>
      <c r="J92" s="50">
        <v>0</v>
      </c>
      <c r="K92" s="51">
        <v>0</v>
      </c>
      <c r="L92" s="51">
        <v>0</v>
      </c>
      <c r="M92" s="51">
        <v>0</v>
      </c>
    </row>
    <row r="93" spans="1:13" ht="18" customHeight="1">
      <c r="A93" s="99"/>
      <c r="B93" s="100"/>
      <c r="C93" s="101"/>
      <c r="D93" s="49" t="s">
        <v>89</v>
      </c>
      <c r="E93" s="51">
        <f t="shared" si="4"/>
        <v>127</v>
      </c>
      <c r="F93" s="51">
        <v>125</v>
      </c>
      <c r="G93" s="51">
        <v>2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</row>
    <row r="94" spans="1:13" ht="18" customHeight="1">
      <c r="A94" s="99"/>
      <c r="B94" s="100"/>
      <c r="C94" s="101"/>
      <c r="D94" s="49" t="s">
        <v>91</v>
      </c>
      <c r="E94" s="50">
        <f t="shared" si="4"/>
        <v>27.7238</v>
      </c>
      <c r="F94" s="50">
        <v>26.3538</v>
      </c>
      <c r="G94" s="50">
        <v>1.1</v>
      </c>
      <c r="H94" s="51">
        <v>0</v>
      </c>
      <c r="I94" s="51">
        <v>0</v>
      </c>
      <c r="J94" s="50">
        <v>0.27</v>
      </c>
      <c r="K94" s="51">
        <v>0</v>
      </c>
      <c r="L94" s="51">
        <v>0</v>
      </c>
      <c r="M94" s="51">
        <v>0</v>
      </c>
    </row>
    <row r="95" spans="1:13" ht="18" customHeight="1">
      <c r="A95" s="102"/>
      <c r="B95" s="103"/>
      <c r="C95" s="104"/>
      <c r="D95" s="49" t="s">
        <v>92</v>
      </c>
      <c r="E95" s="51">
        <f t="shared" si="4"/>
        <v>119</v>
      </c>
      <c r="F95" s="51">
        <v>112</v>
      </c>
      <c r="G95" s="51">
        <v>2</v>
      </c>
      <c r="H95" s="51">
        <v>0</v>
      </c>
      <c r="I95" s="51">
        <v>2</v>
      </c>
      <c r="J95" s="51">
        <v>3</v>
      </c>
      <c r="K95" s="51">
        <v>0</v>
      </c>
      <c r="L95" s="51">
        <v>0</v>
      </c>
      <c r="M95" s="51">
        <v>0</v>
      </c>
    </row>
    <row r="96" spans="1:13" ht="18" customHeight="1">
      <c r="A96" s="96" t="s">
        <v>75</v>
      </c>
      <c r="B96" s="97"/>
      <c r="C96" s="98"/>
      <c r="D96" s="49" t="s">
        <v>88</v>
      </c>
      <c r="E96" s="50">
        <f t="shared" si="4"/>
        <v>0</v>
      </c>
      <c r="F96" s="50">
        <v>0</v>
      </c>
      <c r="G96" s="50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</row>
    <row r="97" spans="1:13" ht="18" customHeight="1">
      <c r="A97" s="99"/>
      <c r="B97" s="100"/>
      <c r="C97" s="101"/>
      <c r="D97" s="49" t="s">
        <v>89</v>
      </c>
      <c r="E97" s="51">
        <f t="shared" si="4"/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</row>
    <row r="98" spans="1:13" ht="18" customHeight="1">
      <c r="A98" s="99"/>
      <c r="B98" s="100"/>
      <c r="C98" s="101"/>
      <c r="D98" s="49" t="s">
        <v>91</v>
      </c>
      <c r="E98" s="50">
        <f t="shared" si="4"/>
        <v>48.69350000000001</v>
      </c>
      <c r="F98" s="50">
        <v>0</v>
      </c>
      <c r="G98" s="50">
        <v>44.001000000000005</v>
      </c>
      <c r="H98" s="51">
        <v>3.0925</v>
      </c>
      <c r="I98" s="51">
        <v>0</v>
      </c>
      <c r="J98" s="51">
        <v>0</v>
      </c>
      <c r="K98" s="50">
        <v>1.6</v>
      </c>
      <c r="L98" s="51">
        <v>0</v>
      </c>
      <c r="M98" s="51">
        <v>0</v>
      </c>
    </row>
    <row r="99" spans="1:13" ht="18" customHeight="1">
      <c r="A99" s="102"/>
      <c r="B99" s="103"/>
      <c r="C99" s="104"/>
      <c r="D99" s="49" t="s">
        <v>92</v>
      </c>
      <c r="E99" s="51">
        <f t="shared" si="4"/>
        <v>7</v>
      </c>
      <c r="F99" s="51">
        <v>0</v>
      </c>
      <c r="G99" s="51">
        <v>4</v>
      </c>
      <c r="H99" s="51">
        <v>1</v>
      </c>
      <c r="I99" s="51">
        <v>0</v>
      </c>
      <c r="J99" s="51">
        <v>0</v>
      </c>
      <c r="K99" s="51">
        <v>2</v>
      </c>
      <c r="L99" s="51">
        <v>0</v>
      </c>
      <c r="M99" s="51">
        <v>0</v>
      </c>
    </row>
    <row r="100" spans="1:13" ht="18" customHeight="1">
      <c r="A100" s="96" t="s">
        <v>76</v>
      </c>
      <c r="B100" s="97"/>
      <c r="C100" s="98"/>
      <c r="D100" s="49" t="s">
        <v>88</v>
      </c>
      <c r="E100" s="50">
        <f t="shared" si="4"/>
        <v>0.19</v>
      </c>
      <c r="F100" s="50">
        <v>0.19</v>
      </c>
      <c r="G100" s="51">
        <v>0</v>
      </c>
      <c r="H100" s="50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</row>
    <row r="101" spans="1:13" ht="18" customHeight="1">
      <c r="A101" s="99"/>
      <c r="B101" s="100"/>
      <c r="C101" s="101"/>
      <c r="D101" s="49" t="s">
        <v>89</v>
      </c>
      <c r="E101" s="51">
        <f t="shared" si="4"/>
        <v>1</v>
      </c>
      <c r="F101" s="51">
        <v>1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</row>
    <row r="102" spans="1:13" ht="18" customHeight="1">
      <c r="A102" s="99"/>
      <c r="B102" s="100"/>
      <c r="C102" s="101"/>
      <c r="D102" s="49" t="s">
        <v>91</v>
      </c>
      <c r="E102" s="50">
        <f t="shared" si="4"/>
        <v>0.09</v>
      </c>
      <c r="F102" s="50">
        <v>0</v>
      </c>
      <c r="G102" s="51">
        <v>0</v>
      </c>
      <c r="H102" s="51">
        <v>0</v>
      </c>
      <c r="I102" s="50">
        <v>0.09</v>
      </c>
      <c r="J102" s="51">
        <v>0</v>
      </c>
      <c r="K102" s="51">
        <v>0</v>
      </c>
      <c r="L102" s="51">
        <v>0</v>
      </c>
      <c r="M102" s="51">
        <v>0</v>
      </c>
    </row>
    <row r="103" spans="1:13" ht="18" customHeight="1">
      <c r="A103" s="102"/>
      <c r="B103" s="103"/>
      <c r="C103" s="104"/>
      <c r="D103" s="49" t="s">
        <v>92</v>
      </c>
      <c r="E103" s="51">
        <f t="shared" si="4"/>
        <v>1</v>
      </c>
      <c r="F103" s="51">
        <v>0</v>
      </c>
      <c r="G103" s="51">
        <v>0</v>
      </c>
      <c r="H103" s="51">
        <v>0</v>
      </c>
      <c r="I103" s="51">
        <v>1</v>
      </c>
      <c r="J103" s="51">
        <v>0</v>
      </c>
      <c r="K103" s="51">
        <v>0</v>
      </c>
      <c r="L103" s="51">
        <v>0</v>
      </c>
      <c r="M103" s="51">
        <v>0</v>
      </c>
    </row>
    <row r="104" spans="1:13" ht="18" customHeight="1">
      <c r="A104" s="96" t="s">
        <v>77</v>
      </c>
      <c r="B104" s="97"/>
      <c r="C104" s="98"/>
      <c r="D104" s="49" t="s">
        <v>88</v>
      </c>
      <c r="E104" s="50">
        <f t="shared" si="4"/>
        <v>315.3499349647</v>
      </c>
      <c r="F104" s="50">
        <v>156.70942</v>
      </c>
      <c r="G104" s="50">
        <v>62.956285</v>
      </c>
      <c r="H104" s="50">
        <v>35.9409749647</v>
      </c>
      <c r="I104" s="50">
        <v>0</v>
      </c>
      <c r="J104" s="50">
        <v>59.606553000000005</v>
      </c>
      <c r="K104" s="50">
        <v>0.136702</v>
      </c>
      <c r="L104" s="51">
        <v>0</v>
      </c>
      <c r="M104" s="51">
        <v>0</v>
      </c>
    </row>
    <row r="105" spans="1:13" ht="18" customHeight="1">
      <c r="A105" s="99"/>
      <c r="B105" s="100"/>
      <c r="C105" s="101"/>
      <c r="D105" s="49" t="s">
        <v>89</v>
      </c>
      <c r="E105" s="51">
        <f t="shared" si="4"/>
        <v>167</v>
      </c>
      <c r="F105" s="51">
        <v>103</v>
      </c>
      <c r="G105" s="51">
        <v>23</v>
      </c>
      <c r="H105" s="51">
        <v>15</v>
      </c>
      <c r="I105" s="51">
        <v>0</v>
      </c>
      <c r="J105" s="51">
        <v>24</v>
      </c>
      <c r="K105" s="51">
        <v>2</v>
      </c>
      <c r="L105" s="51">
        <v>0</v>
      </c>
      <c r="M105" s="51">
        <v>0</v>
      </c>
    </row>
    <row r="106" spans="1:13" ht="18" customHeight="1">
      <c r="A106" s="99"/>
      <c r="B106" s="100"/>
      <c r="C106" s="101"/>
      <c r="D106" s="49" t="s">
        <v>91</v>
      </c>
      <c r="E106" s="50">
        <f t="shared" si="4"/>
        <v>1057.196573</v>
      </c>
      <c r="F106" s="50">
        <v>526.594725</v>
      </c>
      <c r="G106" s="50">
        <v>139.46016</v>
      </c>
      <c r="H106" s="50">
        <v>168.085222</v>
      </c>
      <c r="I106" s="51">
        <v>0.5499</v>
      </c>
      <c r="J106" s="50">
        <v>216.538</v>
      </c>
      <c r="K106" s="50">
        <v>5.968566</v>
      </c>
      <c r="L106" s="51">
        <v>0</v>
      </c>
      <c r="M106" s="51">
        <v>0</v>
      </c>
    </row>
    <row r="107" spans="1:13" ht="18" customHeight="1">
      <c r="A107" s="102"/>
      <c r="B107" s="103"/>
      <c r="C107" s="104"/>
      <c r="D107" s="49" t="s">
        <v>92</v>
      </c>
      <c r="E107" s="51">
        <f t="shared" si="4"/>
        <v>235</v>
      </c>
      <c r="F107" s="51">
        <v>148</v>
      </c>
      <c r="G107" s="51">
        <v>50</v>
      </c>
      <c r="H107" s="51">
        <v>21</v>
      </c>
      <c r="I107" s="51">
        <v>3</v>
      </c>
      <c r="J107" s="51">
        <v>8</v>
      </c>
      <c r="K107" s="51">
        <v>5</v>
      </c>
      <c r="L107" s="51">
        <v>0</v>
      </c>
      <c r="M107" s="51">
        <v>0</v>
      </c>
    </row>
    <row r="108" spans="1:13" ht="18" customHeight="1">
      <c r="A108" s="96" t="s">
        <v>97</v>
      </c>
      <c r="B108" s="97"/>
      <c r="C108" s="98"/>
      <c r="D108" s="49" t="s">
        <v>88</v>
      </c>
      <c r="E108" s="50">
        <f t="shared" si="4"/>
        <v>466.72531633899996</v>
      </c>
      <c r="F108" s="50">
        <v>282.271261</v>
      </c>
      <c r="G108" s="50">
        <v>92.86206</v>
      </c>
      <c r="H108" s="50">
        <v>81.681853339</v>
      </c>
      <c r="I108" s="50">
        <v>6.910142000000001</v>
      </c>
      <c r="J108" s="50">
        <v>0</v>
      </c>
      <c r="K108" s="50">
        <v>3</v>
      </c>
      <c r="L108" s="51">
        <v>0</v>
      </c>
      <c r="M108" s="51">
        <v>0</v>
      </c>
    </row>
    <row r="109" spans="1:13" ht="18" customHeight="1">
      <c r="A109" s="99"/>
      <c r="B109" s="100"/>
      <c r="C109" s="101"/>
      <c r="D109" s="49" t="s">
        <v>89</v>
      </c>
      <c r="E109" s="51">
        <f t="shared" si="4"/>
        <v>1524</v>
      </c>
      <c r="F109" s="51">
        <v>1453</v>
      </c>
      <c r="G109" s="51">
        <v>43</v>
      </c>
      <c r="H109" s="51">
        <v>17</v>
      </c>
      <c r="I109" s="51">
        <v>7</v>
      </c>
      <c r="J109" s="51">
        <v>0</v>
      </c>
      <c r="K109" s="51">
        <v>4</v>
      </c>
      <c r="L109" s="51">
        <v>0</v>
      </c>
      <c r="M109" s="51">
        <v>0</v>
      </c>
    </row>
    <row r="110" spans="1:13" ht="18" customHeight="1">
      <c r="A110" s="99"/>
      <c r="B110" s="100"/>
      <c r="C110" s="101"/>
      <c r="D110" s="49" t="s">
        <v>91</v>
      </c>
      <c r="E110" s="50">
        <f t="shared" si="4"/>
        <v>1186.5715099999998</v>
      </c>
      <c r="F110" s="50">
        <v>453.412395</v>
      </c>
      <c r="G110" s="50">
        <v>648.013899</v>
      </c>
      <c r="H110" s="50">
        <v>9.457616</v>
      </c>
      <c r="I110" s="50">
        <v>8.1696</v>
      </c>
      <c r="J110" s="50">
        <v>8.418</v>
      </c>
      <c r="K110" s="50">
        <v>51.1</v>
      </c>
      <c r="L110" s="51">
        <v>0</v>
      </c>
      <c r="M110" s="50">
        <v>8</v>
      </c>
    </row>
    <row r="111" spans="1:13" ht="18" customHeight="1">
      <c r="A111" s="102"/>
      <c r="B111" s="103"/>
      <c r="C111" s="104"/>
      <c r="D111" s="49" t="s">
        <v>92</v>
      </c>
      <c r="E111" s="51">
        <f t="shared" si="4"/>
        <v>842</v>
      </c>
      <c r="F111" s="51">
        <v>396</v>
      </c>
      <c r="G111" s="51">
        <v>360</v>
      </c>
      <c r="H111" s="51">
        <v>2</v>
      </c>
      <c r="I111" s="51">
        <v>10</v>
      </c>
      <c r="J111" s="51">
        <v>35</v>
      </c>
      <c r="K111" s="51">
        <v>38</v>
      </c>
      <c r="L111" s="51">
        <v>0</v>
      </c>
      <c r="M111" s="51">
        <v>1</v>
      </c>
    </row>
    <row r="112" spans="1:13" ht="18" customHeight="1">
      <c r="A112" s="96" t="s">
        <v>79</v>
      </c>
      <c r="B112" s="97"/>
      <c r="C112" s="98"/>
      <c r="D112" s="49" t="s">
        <v>88</v>
      </c>
      <c r="E112" s="50">
        <f t="shared" si="4"/>
        <v>1933.1274856484001</v>
      </c>
      <c r="F112" s="50">
        <v>1750.827966</v>
      </c>
      <c r="G112" s="50">
        <v>63.866201999999994</v>
      </c>
      <c r="H112" s="50">
        <v>109.9322516484</v>
      </c>
      <c r="I112" s="50">
        <v>5.999999999999998</v>
      </c>
      <c r="J112" s="50">
        <v>0.201485</v>
      </c>
      <c r="K112" s="50">
        <v>2.299581</v>
      </c>
      <c r="L112" s="50">
        <v>0</v>
      </c>
      <c r="M112" s="51">
        <v>0</v>
      </c>
    </row>
    <row r="113" spans="1:13" ht="18" customHeight="1">
      <c r="A113" s="99"/>
      <c r="B113" s="100"/>
      <c r="C113" s="101"/>
      <c r="D113" s="49" t="s">
        <v>89</v>
      </c>
      <c r="E113" s="51">
        <f t="shared" si="4"/>
        <v>5797</v>
      </c>
      <c r="F113" s="51">
        <v>5223</v>
      </c>
      <c r="G113" s="51">
        <v>301</v>
      </c>
      <c r="H113" s="51">
        <v>269</v>
      </c>
      <c r="I113" s="51">
        <v>2</v>
      </c>
      <c r="J113" s="51">
        <v>1</v>
      </c>
      <c r="K113" s="51">
        <v>1</v>
      </c>
      <c r="L113" s="51">
        <v>0</v>
      </c>
      <c r="M113" s="51">
        <v>0</v>
      </c>
    </row>
    <row r="114" spans="1:13" ht="18" customHeight="1">
      <c r="A114" s="99"/>
      <c r="B114" s="100"/>
      <c r="C114" s="101"/>
      <c r="D114" s="49" t="s">
        <v>91</v>
      </c>
      <c r="E114" s="50">
        <f t="shared" si="4"/>
        <v>119.410033</v>
      </c>
      <c r="F114" s="50">
        <v>0</v>
      </c>
      <c r="G114" s="50">
        <v>93.45582399999999</v>
      </c>
      <c r="H114" s="50">
        <v>1.271764</v>
      </c>
      <c r="I114" s="51">
        <v>0</v>
      </c>
      <c r="J114" s="50">
        <v>7.677445</v>
      </c>
      <c r="K114" s="50">
        <v>17.005</v>
      </c>
      <c r="L114" s="50">
        <v>0</v>
      </c>
      <c r="M114" s="51">
        <v>0</v>
      </c>
    </row>
    <row r="115" spans="1:13" ht="18" customHeight="1">
      <c r="A115" s="102"/>
      <c r="B115" s="103"/>
      <c r="C115" s="104"/>
      <c r="D115" s="49" t="s">
        <v>92</v>
      </c>
      <c r="E115" s="51">
        <f t="shared" si="4"/>
        <v>213</v>
      </c>
      <c r="F115" s="51">
        <v>0</v>
      </c>
      <c r="G115" s="51">
        <v>165</v>
      </c>
      <c r="H115" s="51">
        <v>3</v>
      </c>
      <c r="I115" s="51">
        <v>0</v>
      </c>
      <c r="J115" s="51">
        <v>45</v>
      </c>
      <c r="K115" s="51">
        <v>0</v>
      </c>
      <c r="L115" s="51">
        <v>0</v>
      </c>
      <c r="M115" s="51">
        <v>0</v>
      </c>
    </row>
    <row r="116" spans="1:13" ht="18" customHeight="1">
      <c r="A116" s="96" t="s">
        <v>98</v>
      </c>
      <c r="B116" s="97"/>
      <c r="C116" s="98"/>
      <c r="D116" s="49" t="s">
        <v>88</v>
      </c>
      <c r="E116" s="50">
        <f t="shared" si="4"/>
        <v>0</v>
      </c>
      <c r="F116" s="50">
        <v>0</v>
      </c>
      <c r="G116" s="51">
        <v>0</v>
      </c>
      <c r="H116" s="50">
        <v>0</v>
      </c>
      <c r="I116" s="50">
        <v>0</v>
      </c>
      <c r="J116" s="51">
        <v>0</v>
      </c>
      <c r="K116" s="51">
        <v>0</v>
      </c>
      <c r="L116" s="51">
        <v>0</v>
      </c>
      <c r="M116" s="51">
        <v>0</v>
      </c>
    </row>
    <row r="117" spans="1:13" ht="18" customHeight="1">
      <c r="A117" s="99"/>
      <c r="B117" s="100"/>
      <c r="C117" s="101"/>
      <c r="D117" s="49" t="s">
        <v>89</v>
      </c>
      <c r="E117" s="51">
        <f t="shared" si="4"/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</row>
    <row r="118" spans="1:13" ht="18" customHeight="1">
      <c r="A118" s="99"/>
      <c r="B118" s="100"/>
      <c r="C118" s="101"/>
      <c r="D118" s="49" t="s">
        <v>91</v>
      </c>
      <c r="E118" s="50">
        <f t="shared" si="4"/>
        <v>-8.171241461241152E-14</v>
      </c>
      <c r="F118" s="50">
        <v>-1.1368683772161603E-13</v>
      </c>
      <c r="G118" s="51">
        <v>0</v>
      </c>
      <c r="H118" s="51">
        <v>3.197442310920451E-14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</row>
    <row r="119" spans="1:13" ht="18" customHeight="1">
      <c r="A119" s="102"/>
      <c r="B119" s="103"/>
      <c r="C119" s="104"/>
      <c r="D119" s="49" t="s">
        <v>92</v>
      </c>
      <c r="E119" s="51">
        <f t="shared" si="4"/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</row>
  </sheetData>
  <sheetProtection/>
  <mergeCells count="46">
    <mergeCell ref="A1:M1"/>
    <mergeCell ref="A2:K2"/>
    <mergeCell ref="A3:D3"/>
    <mergeCell ref="A41:D41"/>
    <mergeCell ref="A42:D42"/>
    <mergeCell ref="A8:C12"/>
    <mergeCell ref="A4:C7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A57:C60"/>
    <mergeCell ref="A52:C56"/>
    <mergeCell ref="B71:C75"/>
    <mergeCell ref="B76:C79"/>
    <mergeCell ref="B80:C83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B24:C29"/>
    <mergeCell ref="B30:C32"/>
    <mergeCell ref="B33:C35"/>
    <mergeCell ref="A36:C40"/>
    <mergeCell ref="A116:C119"/>
    <mergeCell ref="B88:C91"/>
    <mergeCell ref="A96:C99"/>
    <mergeCell ref="A100:C103"/>
    <mergeCell ref="A104:C107"/>
    <mergeCell ref="A108:C111"/>
    <mergeCell ref="A112:C115"/>
    <mergeCell ref="A92:C95"/>
  </mergeCells>
  <printOptions/>
  <pageMargins left="0.330555555555556" right="0.1375" top="0.668055555555556" bottom="0.3375" header="0.5" footer="0.16875"/>
  <pageSetup horizontalDpi="600" verticalDpi="600" orientation="portrait" paperSize="9" scale="80" r:id="rId1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5"/>
  <sheetViews>
    <sheetView zoomScalePageLayoutView="0" workbookViewId="0" topLeftCell="A1">
      <pane xSplit="3" ySplit="2" topLeftCell="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" sqref="J6:J8"/>
    </sheetView>
  </sheetViews>
  <sheetFormatPr defaultColWidth="9.00390625" defaultRowHeight="18" customHeight="1"/>
  <cols>
    <col min="1" max="1" width="6.25390625" style="0" customWidth="1"/>
    <col min="2" max="2" width="15.25390625" style="6" customWidth="1"/>
    <col min="3" max="3" width="8.875" style="6" customWidth="1"/>
    <col min="4" max="4" width="12.125" style="7" customWidth="1"/>
    <col min="5" max="5" width="12.875" style="6" customWidth="1"/>
    <col min="6" max="6" width="10.125" style="6" customWidth="1"/>
    <col min="7" max="7" width="12.25390625" style="8" customWidth="1"/>
    <col min="8" max="8" width="11.875" style="9" customWidth="1"/>
    <col min="9" max="9" width="9.50390625" style="6" customWidth="1"/>
    <col min="10" max="10" width="12.375" style="7" customWidth="1"/>
    <col min="11" max="11" width="12.25390625" style="10" customWidth="1"/>
    <col min="12" max="12" width="10.00390625" style="0" customWidth="1"/>
    <col min="13" max="13" width="13.25390625" style="0" customWidth="1"/>
    <col min="14" max="14" width="13.125" style="11" customWidth="1"/>
    <col min="15" max="16" width="11.75390625" style="0" customWidth="1"/>
    <col min="17" max="17" width="10.50390625" style="11" customWidth="1"/>
    <col min="18" max="18" width="9.25390625" style="10" customWidth="1"/>
    <col min="19" max="19" width="11.75390625" style="0" customWidth="1"/>
    <col min="20" max="20" width="12.75390625" style="11" customWidth="1"/>
    <col min="21" max="21" width="11.75390625" style="11" customWidth="1"/>
    <col min="22" max="22" width="11.375" style="0" customWidth="1"/>
    <col min="23" max="23" width="11.375" style="11" customWidth="1"/>
    <col min="24" max="24" width="10.50390625" style="0" customWidth="1"/>
    <col min="25" max="25" width="12.25390625" style="0" customWidth="1"/>
    <col min="26" max="26" width="11.625" style="11" customWidth="1"/>
    <col min="27" max="27" width="9.00390625" style="0" customWidth="1"/>
    <col min="28" max="28" width="11.375" style="0" customWidth="1"/>
    <col min="29" max="29" width="14.375" style="11" customWidth="1"/>
    <col min="30" max="30" width="9.50390625" style="0" customWidth="1"/>
    <col min="31" max="31" width="13.375" style="0" customWidth="1"/>
    <col min="32" max="32" width="13.375" style="11" customWidth="1"/>
    <col min="33" max="33" width="9.00390625" style="0" customWidth="1"/>
    <col min="34" max="34" width="13.00390625" style="0" customWidth="1"/>
    <col min="35" max="35" width="13.875" style="11" customWidth="1"/>
    <col min="36" max="36" width="9.00390625" style="0" customWidth="1"/>
    <col min="37" max="37" width="13.125" style="0" customWidth="1"/>
    <col min="38" max="38" width="15.75390625" style="11" customWidth="1"/>
  </cols>
  <sheetData>
    <row r="2" spans="1:39" s="1" customFormat="1" ht="18" customHeight="1">
      <c r="A2" s="165" t="s">
        <v>53</v>
      </c>
      <c r="B2" s="166"/>
      <c r="C2" s="167"/>
      <c r="D2" s="12">
        <v>42370</v>
      </c>
      <c r="E2" s="13">
        <v>42005</v>
      </c>
      <c r="F2" s="14" t="s">
        <v>99</v>
      </c>
      <c r="G2" s="15" t="s">
        <v>100</v>
      </c>
      <c r="H2" s="14" t="s">
        <v>101</v>
      </c>
      <c r="I2" s="14" t="s">
        <v>99</v>
      </c>
      <c r="J2" s="15" t="s">
        <v>102</v>
      </c>
      <c r="K2" s="14" t="s">
        <v>103</v>
      </c>
      <c r="L2" s="14" t="s">
        <v>99</v>
      </c>
      <c r="M2" s="31" t="s">
        <v>104</v>
      </c>
      <c r="N2" s="32" t="s">
        <v>105</v>
      </c>
      <c r="O2" s="14" t="s">
        <v>99</v>
      </c>
      <c r="P2" s="16" t="s">
        <v>106</v>
      </c>
      <c r="Q2" s="32" t="s">
        <v>107</v>
      </c>
      <c r="R2" s="14" t="s">
        <v>99</v>
      </c>
      <c r="S2" s="31" t="s">
        <v>108</v>
      </c>
      <c r="T2" s="32" t="s">
        <v>109</v>
      </c>
      <c r="U2" s="14" t="s">
        <v>99</v>
      </c>
      <c r="V2" s="31" t="s">
        <v>110</v>
      </c>
      <c r="W2" s="32" t="s">
        <v>111</v>
      </c>
      <c r="X2" s="14" t="s">
        <v>99</v>
      </c>
      <c r="Y2" s="31" t="s">
        <v>112</v>
      </c>
      <c r="Z2" s="32" t="s">
        <v>113</v>
      </c>
      <c r="AA2" s="14" t="s">
        <v>99</v>
      </c>
      <c r="AB2" s="31" t="s">
        <v>114</v>
      </c>
      <c r="AC2" s="32" t="s">
        <v>115</v>
      </c>
      <c r="AD2" s="14" t="s">
        <v>99</v>
      </c>
      <c r="AE2" s="31" t="s">
        <v>116</v>
      </c>
      <c r="AF2" s="32" t="s">
        <v>117</v>
      </c>
      <c r="AG2" s="14" t="s">
        <v>99</v>
      </c>
      <c r="AH2" s="31" t="s">
        <v>118</v>
      </c>
      <c r="AI2" s="32" t="s">
        <v>119</v>
      </c>
      <c r="AJ2" s="14" t="s">
        <v>99</v>
      </c>
      <c r="AK2" s="31" t="s">
        <v>120</v>
      </c>
      <c r="AL2" s="32" t="s">
        <v>121</v>
      </c>
      <c r="AM2" s="14" t="s">
        <v>99</v>
      </c>
    </row>
    <row r="3" spans="1:39" ht="18" customHeight="1">
      <c r="A3" s="147" t="s">
        <v>64</v>
      </c>
      <c r="B3" s="154" t="s">
        <v>122</v>
      </c>
      <c r="C3" s="156"/>
      <c r="D3" s="16">
        <v>9387.047027</v>
      </c>
      <c r="E3" s="17">
        <v>8131.528221</v>
      </c>
      <c r="F3" s="17">
        <f>SUM(D3-E3)/E3*100</f>
        <v>15.4401334149905</v>
      </c>
      <c r="G3" s="16">
        <v>15842.376071</v>
      </c>
      <c r="H3" s="17">
        <v>13672.984119</v>
      </c>
      <c r="I3" s="17">
        <f>SUM(G3-H3)/H3*100</f>
        <v>15.866265426180151</v>
      </c>
      <c r="J3" s="16">
        <v>23946.931134000002</v>
      </c>
      <c r="K3" s="17">
        <v>20720.03</v>
      </c>
      <c r="L3" s="17">
        <f>SUM(J3-K3)/K3*100</f>
        <v>15.573824622840815</v>
      </c>
      <c r="M3" s="16"/>
      <c r="N3" s="17">
        <v>28054.519468</v>
      </c>
      <c r="O3" s="17">
        <f>SUM(M3-N3)/N3*100</f>
        <v>-100</v>
      </c>
      <c r="P3" s="16"/>
      <c r="Q3" s="17">
        <v>33730.793091</v>
      </c>
      <c r="R3" s="17">
        <f>SUM(P3-Q3)/Q3*100</f>
        <v>-100</v>
      </c>
      <c r="S3" s="35"/>
      <c r="T3" s="17">
        <v>41888.522705</v>
      </c>
      <c r="U3" s="17">
        <f>SUM(S3-T3)/T3*100</f>
        <v>-100</v>
      </c>
      <c r="V3" s="16"/>
      <c r="W3" s="17">
        <v>49864.809027</v>
      </c>
      <c r="X3" s="17">
        <f>SUM(V3-W3)/W3*100</f>
        <v>-100</v>
      </c>
      <c r="Y3" s="16"/>
      <c r="Z3" s="17">
        <v>57140.951193</v>
      </c>
      <c r="AA3" s="17">
        <f>SUM(Y3-Z3)/Z3*100</f>
        <v>-100</v>
      </c>
      <c r="AB3" s="16"/>
      <c r="AC3" s="17">
        <v>64933.274484</v>
      </c>
      <c r="AD3" s="17">
        <f>SUM(AB3-AC3)/AC3*100</f>
        <v>-100</v>
      </c>
      <c r="AE3" s="16"/>
      <c r="AF3" s="17">
        <v>75030.159058</v>
      </c>
      <c r="AG3" s="17">
        <f>SUM(AE3-AF3)/AF3*100</f>
        <v>-100</v>
      </c>
      <c r="AH3" s="16"/>
      <c r="AI3" s="17">
        <v>83974.92</v>
      </c>
      <c r="AJ3" s="17">
        <f>SUM(AH3-AI3)/AI3*100</f>
        <v>-100</v>
      </c>
      <c r="AK3" s="35"/>
      <c r="AL3" s="17">
        <v>92375.865834</v>
      </c>
      <c r="AM3" s="17">
        <f>SUM(AK3-AL3)/AL3*100</f>
        <v>-100</v>
      </c>
    </row>
    <row r="4" spans="1:39" ht="18" customHeight="1">
      <c r="A4" s="148"/>
      <c r="B4" s="154" t="s">
        <v>123</v>
      </c>
      <c r="C4" s="156"/>
      <c r="D4" s="16">
        <v>70672.96615</v>
      </c>
      <c r="E4" s="17">
        <v>42955.819057</v>
      </c>
      <c r="F4" s="17">
        <f>SUM(D4-E4)/E4*100</f>
        <v>64.5247784851241</v>
      </c>
      <c r="G4" s="16">
        <v>124378.83260399998</v>
      </c>
      <c r="H4" s="17">
        <v>83621.731018</v>
      </c>
      <c r="I4" s="17">
        <f aca="true" t="shared" si="0" ref="I4:I9">SUM(G4-H4)/H4*100</f>
        <v>48.73984440387487</v>
      </c>
      <c r="J4" s="16">
        <v>155622.918943</v>
      </c>
      <c r="K4" s="17">
        <v>120351.897338</v>
      </c>
      <c r="L4" s="17">
        <f>SUM(J4-K4)/K4*100</f>
        <v>29.30657711688896</v>
      </c>
      <c r="M4" s="16"/>
      <c r="N4" s="17">
        <v>131842.170321</v>
      </c>
      <c r="O4" s="17">
        <f>SUM(M4-N4)/N4*100</f>
        <v>-100</v>
      </c>
      <c r="P4" s="16"/>
      <c r="Q4" s="17">
        <v>143278.62766</v>
      </c>
      <c r="R4" s="36">
        <f>SUM(P4-Q4)/Q4*100</f>
        <v>-100</v>
      </c>
      <c r="S4" s="35"/>
      <c r="T4" s="17">
        <v>158242.53301</v>
      </c>
      <c r="U4" s="37">
        <f>SUM(S4-T4)/T4*100</f>
        <v>-100</v>
      </c>
      <c r="V4" s="16"/>
      <c r="W4" s="17">
        <v>171519.192846</v>
      </c>
      <c r="X4" s="38">
        <f>SUM(V4-W4)/W4*100</f>
        <v>-100</v>
      </c>
      <c r="Y4" s="16"/>
      <c r="Z4" s="17">
        <v>186593.53592</v>
      </c>
      <c r="AA4" s="38">
        <f>SUM(Y4-Z4)/Z4*100</f>
        <v>-100</v>
      </c>
      <c r="AB4" s="16"/>
      <c r="AC4" s="17">
        <v>204873.226644</v>
      </c>
      <c r="AD4" s="17">
        <f>SUM(AB4-AC4)/AC4*100</f>
        <v>-100</v>
      </c>
      <c r="AE4" s="16"/>
      <c r="AF4" s="17">
        <v>220993.893075</v>
      </c>
      <c r="AG4" s="17">
        <f>SUM(AE4-AF4)/AF4*100</f>
        <v>-100</v>
      </c>
      <c r="AH4" s="16"/>
      <c r="AI4" s="17">
        <v>230703.26528</v>
      </c>
      <c r="AJ4" s="17">
        <f>SUM(AH4-AI4)/AI4*100</f>
        <v>-100</v>
      </c>
      <c r="AK4" s="35"/>
      <c r="AL4" s="17">
        <v>240636.110822</v>
      </c>
      <c r="AM4" s="17">
        <f>SUM(AK4-AL4)/AL4*100</f>
        <v>-100</v>
      </c>
    </row>
    <row r="5" spans="1:39" s="2" customFormat="1" ht="18" customHeight="1">
      <c r="A5" s="149"/>
      <c r="B5" s="168" t="s">
        <v>39</v>
      </c>
      <c r="C5" s="169"/>
      <c r="D5" s="18">
        <f>SUM(D3:D4)</f>
        <v>80060.013177</v>
      </c>
      <c r="E5" s="19">
        <v>51087.347278</v>
      </c>
      <c r="F5" s="19">
        <f>SUM(D5-E5)/E5*100</f>
        <v>56.7120186165482</v>
      </c>
      <c r="G5" s="18">
        <f>SUM(G3:G4)</f>
        <v>140221.20867499997</v>
      </c>
      <c r="H5" s="19">
        <v>97294.715137</v>
      </c>
      <c r="I5" s="19">
        <f t="shared" si="0"/>
        <v>44.120067032988864</v>
      </c>
      <c r="J5" s="18">
        <f>SUM(J3:J4)</f>
        <v>179569.850077</v>
      </c>
      <c r="K5" s="19">
        <v>141071.927338</v>
      </c>
      <c r="L5" s="19">
        <f>SUM(J5-K5)/K5*100</f>
        <v>27.28957026776933</v>
      </c>
      <c r="M5" s="18"/>
      <c r="N5" s="19">
        <v>159896.689789</v>
      </c>
      <c r="O5" s="19">
        <f>SUM(M5-N5)/N5*100</f>
        <v>-100</v>
      </c>
      <c r="P5" s="18"/>
      <c r="Q5" s="19">
        <v>177009.420751</v>
      </c>
      <c r="R5" s="39">
        <f>SUM(P5-Q5)/Q5*100</f>
        <v>-100</v>
      </c>
      <c r="S5" s="40"/>
      <c r="T5" s="19">
        <v>200131.055715</v>
      </c>
      <c r="U5" s="39">
        <f>SUM(S5-T5)/T5*100</f>
        <v>-100</v>
      </c>
      <c r="V5" s="18"/>
      <c r="W5" s="19">
        <v>221384.001873</v>
      </c>
      <c r="X5" s="41">
        <f>SUM(V5-W5)/W5*100</f>
        <v>-100</v>
      </c>
      <c r="Y5" s="18"/>
      <c r="Z5" s="19">
        <v>243734.487113</v>
      </c>
      <c r="AA5" s="41">
        <f>SUM(Y5-Z5)/Z5*100</f>
        <v>-100</v>
      </c>
      <c r="AB5" s="18"/>
      <c r="AC5" s="19">
        <v>269806.501128</v>
      </c>
      <c r="AD5" s="19">
        <f>SUM(AB5-AC5)/AC5*100</f>
        <v>-100</v>
      </c>
      <c r="AE5" s="18"/>
      <c r="AF5" s="19">
        <v>296024.052133</v>
      </c>
      <c r="AG5" s="19">
        <f>SUM(AE5-AF5)/AF5*100</f>
        <v>-100</v>
      </c>
      <c r="AH5" s="18"/>
      <c r="AI5" s="19">
        <v>314678.18528</v>
      </c>
      <c r="AJ5" s="19">
        <f>SUM(AH5-AI5)/AI5*100</f>
        <v>-100</v>
      </c>
      <c r="AK5" s="40"/>
      <c r="AL5" s="19">
        <v>333011.976656</v>
      </c>
      <c r="AM5" s="19">
        <f>SUM(AK5-AL5)/AL5*100</f>
        <v>-100</v>
      </c>
    </row>
    <row r="6" spans="1:39" ht="18" customHeight="1">
      <c r="A6" s="147" t="s">
        <v>124</v>
      </c>
      <c r="B6" s="154" t="s">
        <v>122</v>
      </c>
      <c r="C6" s="156"/>
      <c r="D6" s="16">
        <v>3965.5360360008</v>
      </c>
      <c r="E6" s="17">
        <v>3656.88</v>
      </c>
      <c r="F6" s="17">
        <f>SUM(D6-E6)/E6*100</f>
        <v>8.4404201395944</v>
      </c>
      <c r="G6" s="16">
        <v>6933.8048709994</v>
      </c>
      <c r="H6" s="17">
        <v>6406.1392099994</v>
      </c>
      <c r="I6" s="17">
        <f t="shared" si="0"/>
        <v>8.23687471818224</v>
      </c>
      <c r="J6" s="16">
        <v>11173.513249999103</v>
      </c>
      <c r="K6" s="17">
        <v>9685.79</v>
      </c>
      <c r="L6" s="17">
        <f>SUM(J6-K6)/K6*100</f>
        <v>15.35985448785388</v>
      </c>
      <c r="M6" s="16"/>
      <c r="N6" s="17">
        <v>13492.2718840019</v>
      </c>
      <c r="O6" s="17">
        <f>SUM(M6-N6)/N6*100</f>
        <v>-100</v>
      </c>
      <c r="P6" s="16"/>
      <c r="Q6" s="17">
        <v>16448.2262110004</v>
      </c>
      <c r="R6" s="17">
        <f>SUM(P6-Q6)/Q6*100</f>
        <v>-100</v>
      </c>
      <c r="S6" s="35"/>
      <c r="T6" s="17">
        <v>19306.0098750014</v>
      </c>
      <c r="U6" s="17">
        <f>SUM(S6-T6)/T6*100</f>
        <v>-100</v>
      </c>
      <c r="V6" s="16"/>
      <c r="W6" s="17">
        <v>23299.5308419989</v>
      </c>
      <c r="X6" s="17">
        <f>SUM(V6-W6)/W6*100</f>
        <v>-100</v>
      </c>
      <c r="Y6" s="16"/>
      <c r="Z6" s="17">
        <v>27193.7919169985</v>
      </c>
      <c r="AA6" s="17">
        <f>SUM(Y6-Z6)/Z6*100</f>
        <v>-100</v>
      </c>
      <c r="AB6" s="16"/>
      <c r="AC6" s="17">
        <v>30697.0410790002</v>
      </c>
      <c r="AD6" s="17">
        <f>SUM(AB6-AC6)/AC6*100</f>
        <v>-100</v>
      </c>
      <c r="AE6" s="16"/>
      <c r="AF6" s="17">
        <v>34180.8091229987</v>
      </c>
      <c r="AG6" s="17">
        <f>SUM(AE6-AF6)/AF6*100</f>
        <v>-100</v>
      </c>
      <c r="AH6" s="16"/>
      <c r="AI6" s="17">
        <v>39289.29</v>
      </c>
      <c r="AJ6" s="17">
        <f>SUM(AH6-AI6)/AI6*100</f>
        <v>-100</v>
      </c>
      <c r="AK6" s="35"/>
      <c r="AL6" s="17">
        <v>45429.8866160005</v>
      </c>
      <c r="AM6" s="17">
        <f>SUM(AK6-AL6)/AL6*100</f>
        <v>-100</v>
      </c>
    </row>
    <row r="7" spans="1:39" ht="18" customHeight="1">
      <c r="A7" s="148"/>
      <c r="B7" s="154" t="s">
        <v>123</v>
      </c>
      <c r="C7" s="156"/>
      <c r="D7" s="16">
        <v>9750.569755</v>
      </c>
      <c r="E7" s="17">
        <v>5543.79</v>
      </c>
      <c r="F7" s="17">
        <f>SUM(D7-E7)/E7*100</f>
        <v>75.8827400568925</v>
      </c>
      <c r="G7" s="16">
        <v>21232.252110999998</v>
      </c>
      <c r="H7" s="17">
        <v>12223.204099</v>
      </c>
      <c r="I7" s="17">
        <f t="shared" si="0"/>
        <v>73.70447174924489</v>
      </c>
      <c r="J7" s="16">
        <v>30319.49587</v>
      </c>
      <c r="K7" s="17">
        <v>17708.947657</v>
      </c>
      <c r="L7" s="17">
        <f>SUM(J7-K7)/K7*100</f>
        <v>71.21003719278201</v>
      </c>
      <c r="M7" s="16"/>
      <c r="N7" s="17">
        <v>21430.229319</v>
      </c>
      <c r="O7" s="17">
        <f>SUM(M7-N7)/N7*100</f>
        <v>-100</v>
      </c>
      <c r="P7" s="16"/>
      <c r="Q7" s="17">
        <v>24427.196208</v>
      </c>
      <c r="R7" s="36">
        <f>SUM(P7-Q7)/Q7*100</f>
        <v>-100</v>
      </c>
      <c r="S7" s="35"/>
      <c r="T7" s="17">
        <v>24324.260869</v>
      </c>
      <c r="U7" s="37">
        <f>SUM(S7-T7)/T7*100</f>
        <v>-100</v>
      </c>
      <c r="V7" s="16"/>
      <c r="W7" s="17">
        <v>30857.781623</v>
      </c>
      <c r="X7" s="38">
        <f>SUM(V7-W7)/W7*100</f>
        <v>-100</v>
      </c>
      <c r="Y7" s="16"/>
      <c r="Z7" s="17">
        <v>30936.943486</v>
      </c>
      <c r="AA7" s="38">
        <f>SUM(Y7-Z7)/Z7*100</f>
        <v>-100</v>
      </c>
      <c r="AB7" s="16"/>
      <c r="AC7" s="17">
        <v>37307.589153</v>
      </c>
      <c r="AD7" s="17">
        <f>SUM(AB7-AC7)/AC7*100</f>
        <v>-100</v>
      </c>
      <c r="AE7" s="16"/>
      <c r="AF7" s="17">
        <v>41412.854517</v>
      </c>
      <c r="AG7" s="17">
        <f>SUM(AE7-AF7)/AF7*100</f>
        <v>-100</v>
      </c>
      <c r="AH7" s="16"/>
      <c r="AI7" s="17">
        <v>43787.336866</v>
      </c>
      <c r="AJ7" s="17">
        <f>SUM(AH7-AI7)/AI7*100</f>
        <v>-100</v>
      </c>
      <c r="AK7" s="35"/>
      <c r="AL7" s="17">
        <v>48642.746585</v>
      </c>
      <c r="AM7" s="17">
        <f>SUM(AK7-AL7)/AL7*100</f>
        <v>-100</v>
      </c>
    </row>
    <row r="8" spans="1:39" s="2" customFormat="1" ht="18" customHeight="1">
      <c r="A8" s="148"/>
      <c r="B8" s="160" t="s">
        <v>39</v>
      </c>
      <c r="C8" s="161"/>
      <c r="D8" s="18">
        <f>SUM(D6:D7)</f>
        <v>13716.1057910008</v>
      </c>
      <c r="E8" s="19">
        <v>9200.67</v>
      </c>
      <c r="F8" s="19">
        <f>SUM(D8-E8)/E8*100</f>
        <v>49.077249711171</v>
      </c>
      <c r="G8" s="18">
        <f>SUM(G6:G7)</f>
        <v>28166.056981999398</v>
      </c>
      <c r="H8" s="19">
        <v>18629.3433089994</v>
      </c>
      <c r="I8" s="19">
        <f t="shared" si="0"/>
        <v>51.191893964362315</v>
      </c>
      <c r="J8" s="18">
        <f>SUM(J6:J7)</f>
        <v>41493.0091199991</v>
      </c>
      <c r="K8" s="19">
        <v>27394.737657</v>
      </c>
      <c r="L8" s="19">
        <f>SUM(J8-K8)/K8*100</f>
        <v>51.46342936194046</v>
      </c>
      <c r="M8" s="18"/>
      <c r="N8" s="19">
        <v>34922.5012030019</v>
      </c>
      <c r="O8" s="19">
        <f>SUM(M8-N8)/N8*100</f>
        <v>-100</v>
      </c>
      <c r="P8" s="18"/>
      <c r="Q8" s="19">
        <v>40875.4224190004</v>
      </c>
      <c r="R8" s="19">
        <f>SUM(P8-Q8)/Q8*100</f>
        <v>-100</v>
      </c>
      <c r="S8" s="40"/>
      <c r="T8" s="19">
        <v>43630.2707440014</v>
      </c>
      <c r="U8" s="19">
        <f>SUM(S8-T8)/T8*100</f>
        <v>-100</v>
      </c>
      <c r="V8" s="18"/>
      <c r="W8" s="19">
        <v>54157.3124649989</v>
      </c>
      <c r="X8" s="19">
        <f>SUM(V8-W8)/W8*100</f>
        <v>-100</v>
      </c>
      <c r="Y8" s="18"/>
      <c r="Z8" s="19">
        <v>58130.7354029985</v>
      </c>
      <c r="AA8" s="19">
        <f>SUM(Y8-Z8)/Z8*100</f>
        <v>-100</v>
      </c>
      <c r="AB8" s="18"/>
      <c r="AC8" s="19">
        <v>68004.6302320002</v>
      </c>
      <c r="AD8" s="19">
        <f>SUM(AB8-AC8)/AC8*100</f>
        <v>-100</v>
      </c>
      <c r="AE8" s="18"/>
      <c r="AF8" s="19">
        <v>75593.6636399987</v>
      </c>
      <c r="AG8" s="19">
        <f>SUM(AE8-AF8)/AF8*100</f>
        <v>-100</v>
      </c>
      <c r="AH8" s="18"/>
      <c r="AI8" s="19">
        <v>83076.626866</v>
      </c>
      <c r="AJ8" s="19">
        <f>SUM(AH8-AI8)/AI8*100</f>
        <v>-100</v>
      </c>
      <c r="AK8" s="40"/>
      <c r="AL8" s="19">
        <v>94072.6332010005</v>
      </c>
      <c r="AM8" s="19">
        <f>SUM(AK8-AL8)/AL8*100</f>
        <v>-100</v>
      </c>
    </row>
    <row r="9" spans="1:39" s="3" customFormat="1" ht="18" customHeight="1">
      <c r="A9" s="162" t="s">
        <v>18</v>
      </c>
      <c r="B9" s="163"/>
      <c r="C9" s="164"/>
      <c r="D9" s="20">
        <v>53563.513102</v>
      </c>
      <c r="E9" s="21"/>
      <c r="F9" s="19" t="e">
        <f>SUM(D9-E9)/E9*100</f>
        <v>#DIV/0!</v>
      </c>
      <c r="G9" s="20">
        <v>97460.68219299999</v>
      </c>
      <c r="H9" s="21">
        <v>61228.77654400001</v>
      </c>
      <c r="I9" s="21">
        <f t="shared" si="0"/>
        <v>59.174636002996294</v>
      </c>
      <c r="J9" s="20">
        <v>116707.26905799999</v>
      </c>
      <c r="K9" s="21">
        <v>87179.834</v>
      </c>
      <c r="L9" s="21">
        <f>SUM(J9-K9)/K9*100</f>
        <v>33.8695701783511</v>
      </c>
      <c r="M9" s="20"/>
      <c r="N9" s="21"/>
      <c r="O9" s="21"/>
      <c r="P9" s="20"/>
      <c r="Q9" s="21"/>
      <c r="R9" s="21"/>
      <c r="S9" s="42"/>
      <c r="T9" s="21"/>
      <c r="U9" s="21"/>
      <c r="V9" s="20"/>
      <c r="W9" s="21"/>
      <c r="X9" s="21"/>
      <c r="Y9" s="20"/>
      <c r="Z9" s="21"/>
      <c r="AA9" s="21"/>
      <c r="AB9" s="20"/>
      <c r="AC9" s="21"/>
      <c r="AD9" s="21"/>
      <c r="AE9" s="20"/>
      <c r="AF9" s="21"/>
      <c r="AG9" s="21"/>
      <c r="AH9" s="20"/>
      <c r="AI9" s="21"/>
      <c r="AJ9" s="21"/>
      <c r="AK9" s="42"/>
      <c r="AL9" s="21"/>
      <c r="AM9" s="21"/>
    </row>
    <row r="10" spans="1:39" ht="18" customHeight="1">
      <c r="A10" s="154" t="s">
        <v>125</v>
      </c>
      <c r="B10" s="155"/>
      <c r="C10" s="156"/>
      <c r="D10" s="16">
        <v>9934</v>
      </c>
      <c r="E10" s="22">
        <v>8390</v>
      </c>
      <c r="F10" s="17">
        <f aca="true" t="shared" si="1" ref="F10:F22">SUM(D10-E10)/E10*100</f>
        <v>18.4028605482718</v>
      </c>
      <c r="G10" s="16">
        <v>10864</v>
      </c>
      <c r="H10" s="17">
        <v>8470</v>
      </c>
      <c r="I10" s="17">
        <f aca="true" t="shared" si="2" ref="I10:I22">SUM(G10-H10)/H10*100</f>
        <v>28.264462809917358</v>
      </c>
      <c r="J10" s="33">
        <v>10193</v>
      </c>
      <c r="K10" s="17">
        <v>8291</v>
      </c>
      <c r="L10" s="17">
        <f aca="true" t="shared" si="3" ref="L10:L22">SUM(J10-K10)/K10*100</f>
        <v>22.940537932698106</v>
      </c>
      <c r="M10" s="33"/>
      <c r="N10" s="34">
        <v>8956</v>
      </c>
      <c r="O10" s="17">
        <f aca="true" t="shared" si="4" ref="O10:O22">SUM(M10-N10)/N10*100</f>
        <v>-100</v>
      </c>
      <c r="P10" s="33"/>
      <c r="Q10" s="34">
        <v>8932</v>
      </c>
      <c r="R10" s="17">
        <f aca="true" t="shared" si="5" ref="R10:R22">SUM(P10-Q10)/Q10*100</f>
        <v>-100</v>
      </c>
      <c r="S10" s="35"/>
      <c r="T10" s="34">
        <v>9264</v>
      </c>
      <c r="U10" s="17">
        <f aca="true" t="shared" si="6" ref="U10:U22">SUM(S10-T10)/T10*100</f>
        <v>-100</v>
      </c>
      <c r="V10" s="33"/>
      <c r="W10" s="34">
        <v>8791</v>
      </c>
      <c r="X10" s="38">
        <f aca="true" t="shared" si="7" ref="X10:X22">SUM(V10-W10)/W10*100</f>
        <v>-100</v>
      </c>
      <c r="Y10" s="33"/>
      <c r="Z10" s="34">
        <v>9151</v>
      </c>
      <c r="AA10" s="38">
        <f aca="true" t="shared" si="8" ref="AA10:AA22">SUM(Y10-Z10)/Z10*100</f>
        <v>-100</v>
      </c>
      <c r="AB10" s="33"/>
      <c r="AC10" s="34">
        <v>9025</v>
      </c>
      <c r="AD10" s="17">
        <f aca="true" t="shared" si="9" ref="AD10:AD22">SUM(AB10-AC10)/AC10*100</f>
        <v>-100</v>
      </c>
      <c r="AE10" s="33"/>
      <c r="AF10" s="34">
        <v>10169</v>
      </c>
      <c r="AG10" s="17">
        <f aca="true" t="shared" si="10" ref="AG10:AG22">SUM(AE10-AF10)/AF10*100</f>
        <v>-100</v>
      </c>
      <c r="AH10" s="33"/>
      <c r="AI10" s="34">
        <v>10378</v>
      </c>
      <c r="AJ10" s="17">
        <f aca="true" t="shared" si="11" ref="AJ10:AJ22">SUM(AH10-AI10)/AI10*100</f>
        <v>-100</v>
      </c>
      <c r="AK10" s="35"/>
      <c r="AL10" s="34">
        <v>10350</v>
      </c>
      <c r="AM10" s="17">
        <f aca="true" t="shared" si="12" ref="AM10:AM22">SUM(AK10-AL10)/AL10*100</f>
        <v>-100</v>
      </c>
    </row>
    <row r="11" spans="1:39" ht="18" customHeight="1">
      <c r="A11" s="154" t="s">
        <v>126</v>
      </c>
      <c r="B11" s="155"/>
      <c r="C11" s="156"/>
      <c r="D11" s="16">
        <v>32628.859056</v>
      </c>
      <c r="E11" s="17">
        <v>18182.175703</v>
      </c>
      <c r="F11" s="17">
        <f t="shared" si="1"/>
        <v>79.4551960611421</v>
      </c>
      <c r="G11" s="16">
        <v>44883.146980000005</v>
      </c>
      <c r="H11" s="17">
        <v>27997.453726</v>
      </c>
      <c r="I11" s="17">
        <f t="shared" si="2"/>
        <v>60.31153196734819</v>
      </c>
      <c r="J11" s="16">
        <v>61921.27135600001</v>
      </c>
      <c r="K11" s="17">
        <v>41478.563355</v>
      </c>
      <c r="L11" s="17">
        <f t="shared" si="3"/>
        <v>49.28499530236445</v>
      </c>
      <c r="M11" s="16"/>
      <c r="N11" s="17">
        <v>46893.010842</v>
      </c>
      <c r="O11" s="17">
        <f t="shared" si="4"/>
        <v>-100</v>
      </c>
      <c r="P11" s="16"/>
      <c r="Q11" s="17">
        <v>53299.645823</v>
      </c>
      <c r="R11" s="17">
        <f t="shared" si="5"/>
        <v>-100</v>
      </c>
      <c r="S11" s="35"/>
      <c r="T11" s="17">
        <v>63352.491294</v>
      </c>
      <c r="U11" s="17">
        <f t="shared" si="6"/>
        <v>-100</v>
      </c>
      <c r="V11" s="16"/>
      <c r="W11" s="17">
        <v>70681.581254</v>
      </c>
      <c r="X11" s="17">
        <f t="shared" si="7"/>
        <v>-100</v>
      </c>
      <c r="Y11" s="16"/>
      <c r="Z11" s="17">
        <v>78410.929977</v>
      </c>
      <c r="AA11" s="17">
        <f t="shared" si="8"/>
        <v>-100</v>
      </c>
      <c r="AB11" s="16"/>
      <c r="AC11" s="17">
        <v>87574.611198</v>
      </c>
      <c r="AD11" s="17">
        <f t="shared" si="9"/>
        <v>-100</v>
      </c>
      <c r="AE11" s="16"/>
      <c r="AF11" s="17">
        <v>94803.104594</v>
      </c>
      <c r="AG11" s="17">
        <f t="shared" si="10"/>
        <v>-100</v>
      </c>
      <c r="AH11" s="16"/>
      <c r="AI11" s="17">
        <v>99252.064607</v>
      </c>
      <c r="AJ11" s="17">
        <f t="shared" si="11"/>
        <v>-100</v>
      </c>
      <c r="AK11" s="35"/>
      <c r="AL11" s="17">
        <v>103511.541749</v>
      </c>
      <c r="AM11" s="17">
        <f t="shared" si="12"/>
        <v>-100</v>
      </c>
    </row>
    <row r="12" spans="1:39" ht="18" customHeight="1">
      <c r="A12" s="154" t="s">
        <v>127</v>
      </c>
      <c r="B12" s="155"/>
      <c r="C12" s="156"/>
      <c r="D12" s="16">
        <v>166.033908</v>
      </c>
      <c r="E12" s="17">
        <v>3274.492651</v>
      </c>
      <c r="F12" s="17">
        <f t="shared" si="1"/>
        <v>-94.9294768473737</v>
      </c>
      <c r="G12" s="16">
        <v>665.0731410000001</v>
      </c>
      <c r="H12" s="17">
        <v>3895.26014</v>
      </c>
      <c r="I12" s="17">
        <f t="shared" si="2"/>
        <v>-82.92609178600327</v>
      </c>
      <c r="J12" s="16">
        <v>1477.9582289999998</v>
      </c>
      <c r="K12" s="17">
        <v>5041.437849</v>
      </c>
      <c r="L12" s="17">
        <f t="shared" si="3"/>
        <v>-70.68379551097388</v>
      </c>
      <c r="M12" s="16"/>
      <c r="N12" s="17">
        <v>6657.125584</v>
      </c>
      <c r="O12" s="17">
        <f t="shared" si="4"/>
        <v>-100</v>
      </c>
      <c r="P12" s="16"/>
      <c r="Q12" s="17">
        <v>7155.905893</v>
      </c>
      <c r="R12" s="17">
        <f t="shared" si="5"/>
        <v>-100</v>
      </c>
      <c r="S12" s="35"/>
      <c r="T12" s="17">
        <v>8130.017655</v>
      </c>
      <c r="U12" s="17">
        <f t="shared" si="6"/>
        <v>-100</v>
      </c>
      <c r="V12" s="16"/>
      <c r="W12" s="17">
        <v>8294.443562</v>
      </c>
      <c r="X12" s="17">
        <f t="shared" si="7"/>
        <v>-100</v>
      </c>
      <c r="Y12" s="16"/>
      <c r="Z12" s="17">
        <v>8474.619772</v>
      </c>
      <c r="AA12" s="17">
        <f t="shared" si="8"/>
        <v>-100</v>
      </c>
      <c r="AB12" s="16"/>
      <c r="AC12" s="17">
        <v>9215.446509</v>
      </c>
      <c r="AD12" s="17">
        <f t="shared" si="9"/>
        <v>-100</v>
      </c>
      <c r="AE12" s="16"/>
      <c r="AF12" s="17">
        <v>12322.918217</v>
      </c>
      <c r="AG12" s="17">
        <f t="shared" si="10"/>
        <v>-100</v>
      </c>
      <c r="AH12" s="16"/>
      <c r="AI12" s="17">
        <v>12549.792277</v>
      </c>
      <c r="AJ12" s="17">
        <f t="shared" si="11"/>
        <v>-100</v>
      </c>
      <c r="AK12" s="35"/>
      <c r="AL12" s="17">
        <v>12651.53249</v>
      </c>
      <c r="AM12" s="17">
        <f t="shared" si="12"/>
        <v>-100</v>
      </c>
    </row>
    <row r="13" spans="1:39" ht="18" customHeight="1">
      <c r="A13" s="154" t="s">
        <v>128</v>
      </c>
      <c r="B13" s="155"/>
      <c r="C13" s="156"/>
      <c r="D13" s="16">
        <v>37529.390526</v>
      </c>
      <c r="E13" s="17">
        <v>21275.233757</v>
      </c>
      <c r="F13" s="17">
        <f t="shared" si="1"/>
        <v>76.3994274030105</v>
      </c>
      <c r="G13" s="16">
        <v>78200.35208600001</v>
      </c>
      <c r="H13" s="17">
        <v>51288.626558</v>
      </c>
      <c r="I13" s="17">
        <f t="shared" si="2"/>
        <v>52.471137041594886</v>
      </c>
      <c r="J13" s="16">
        <v>90537.18023900001</v>
      </c>
      <c r="K13" s="17">
        <v>73126.006247</v>
      </c>
      <c r="L13" s="17">
        <f t="shared" si="3"/>
        <v>23.809824829199265</v>
      </c>
      <c r="M13" s="16"/>
      <c r="N13" s="17">
        <v>77422.23535</v>
      </c>
      <c r="O13" s="17">
        <f t="shared" si="4"/>
        <v>-100</v>
      </c>
      <c r="P13" s="16"/>
      <c r="Q13" s="17">
        <v>81768.187401</v>
      </c>
      <c r="R13" s="17">
        <f t="shared" si="5"/>
        <v>-100</v>
      </c>
      <c r="S13" s="35"/>
      <c r="T13" s="17">
        <v>85485.076913</v>
      </c>
      <c r="U13" s="17">
        <f t="shared" si="6"/>
        <v>-100</v>
      </c>
      <c r="V13" s="16"/>
      <c r="W13" s="17">
        <v>91096.278796</v>
      </c>
      <c r="X13" s="17">
        <f t="shared" si="7"/>
        <v>-100</v>
      </c>
      <c r="Y13" s="16"/>
      <c r="Z13" s="17">
        <v>98085.826135</v>
      </c>
      <c r="AA13" s="17">
        <f t="shared" si="8"/>
        <v>-100</v>
      </c>
      <c r="AB13" s="16"/>
      <c r="AC13" s="17">
        <v>106148.83459</v>
      </c>
      <c r="AD13" s="17">
        <f t="shared" si="9"/>
        <v>-100</v>
      </c>
      <c r="AE13" s="16"/>
      <c r="AF13" s="17">
        <v>111539.383377</v>
      </c>
      <c r="AG13" s="17">
        <f t="shared" si="10"/>
        <v>-100</v>
      </c>
      <c r="AH13" s="16"/>
      <c r="AI13" s="17">
        <v>116419.326125</v>
      </c>
      <c r="AJ13" s="17">
        <f t="shared" si="11"/>
        <v>-100</v>
      </c>
      <c r="AK13" s="35"/>
      <c r="AL13" s="17">
        <v>121802.310163</v>
      </c>
      <c r="AM13" s="17">
        <f t="shared" si="12"/>
        <v>-100</v>
      </c>
    </row>
    <row r="14" spans="1:39" s="4" customFormat="1" ht="18" customHeight="1">
      <c r="A14" s="157" t="s">
        <v>129</v>
      </c>
      <c r="B14" s="158"/>
      <c r="C14" s="159"/>
      <c r="D14" s="23">
        <v>5958.947013</v>
      </c>
      <c r="E14" s="24">
        <v>3226.544556</v>
      </c>
      <c r="F14" s="24">
        <f t="shared" si="1"/>
        <v>84.6850991696022</v>
      </c>
      <c r="G14" s="23">
        <v>15612.253478</v>
      </c>
      <c r="H14" s="24">
        <v>8326.808865</v>
      </c>
      <c r="I14" s="24">
        <f t="shared" si="2"/>
        <v>87.49383744861542</v>
      </c>
      <c r="J14" s="23">
        <v>22203.152130000002</v>
      </c>
      <c r="K14" s="24">
        <v>11777.457318</v>
      </c>
      <c r="L14" s="24">
        <f t="shared" si="3"/>
        <v>88.52245888478795</v>
      </c>
      <c r="M14" s="24"/>
      <c r="N14" s="24">
        <v>13649.932884</v>
      </c>
      <c r="O14" s="24">
        <f t="shared" si="4"/>
        <v>-100</v>
      </c>
      <c r="P14" s="24"/>
      <c r="Q14" s="24">
        <v>15115.53</v>
      </c>
      <c r="R14" s="24">
        <f t="shared" si="5"/>
        <v>-100</v>
      </c>
      <c r="S14" s="43"/>
      <c r="T14" s="24">
        <v>13699.915506</v>
      </c>
      <c r="U14" s="24">
        <f t="shared" si="6"/>
        <v>-100</v>
      </c>
      <c r="V14" s="24"/>
      <c r="W14" s="24">
        <v>18912.423289</v>
      </c>
      <c r="X14" s="24">
        <f t="shared" si="7"/>
        <v>-100</v>
      </c>
      <c r="Y14" s="24"/>
      <c r="Z14" s="24">
        <v>17607.932435</v>
      </c>
      <c r="AA14" s="24">
        <f t="shared" si="8"/>
        <v>-100</v>
      </c>
      <c r="AB14" s="24"/>
      <c r="AC14" s="24">
        <v>22817.92</v>
      </c>
      <c r="AD14" s="24">
        <f t="shared" si="9"/>
        <v>-100</v>
      </c>
      <c r="AE14" s="24"/>
      <c r="AF14" s="24">
        <v>24846.439025</v>
      </c>
      <c r="AG14" s="24">
        <f t="shared" si="10"/>
        <v>-100</v>
      </c>
      <c r="AH14" s="24"/>
      <c r="AI14" s="24">
        <v>26577.167981</v>
      </c>
      <c r="AJ14" s="24">
        <f t="shared" si="11"/>
        <v>-100</v>
      </c>
      <c r="AK14" s="43"/>
      <c r="AL14" s="24">
        <v>29295.050401</v>
      </c>
      <c r="AM14" s="24">
        <f t="shared" si="12"/>
        <v>-100</v>
      </c>
    </row>
    <row r="15" spans="1:39" s="4" customFormat="1" ht="18" customHeight="1">
      <c r="A15" s="157" t="s">
        <v>130</v>
      </c>
      <c r="B15" s="158"/>
      <c r="C15" s="159"/>
      <c r="D15" s="23">
        <v>17712.788273</v>
      </c>
      <c r="E15" s="24">
        <v>18876.211964</v>
      </c>
      <c r="F15" s="24">
        <f t="shared" si="1"/>
        <v>-6.16343837004394</v>
      </c>
      <c r="G15" s="23">
        <v>44286.179636</v>
      </c>
      <c r="H15" s="24">
        <v>37665.816194</v>
      </c>
      <c r="I15" s="24">
        <f t="shared" si="2"/>
        <v>17.57658298947096</v>
      </c>
      <c r="J15" s="23">
        <v>54872.09836399999</v>
      </c>
      <c r="K15" s="24">
        <v>47051.245513</v>
      </c>
      <c r="L15" s="24">
        <f t="shared" si="3"/>
        <v>16.62198899461467</v>
      </c>
      <c r="M15" s="24"/>
      <c r="N15" s="24">
        <v>49701.498578</v>
      </c>
      <c r="O15" s="24">
        <f t="shared" si="4"/>
        <v>-100</v>
      </c>
      <c r="P15" s="24"/>
      <c r="Q15" s="24">
        <v>51918.13</v>
      </c>
      <c r="R15" s="24">
        <f t="shared" si="5"/>
        <v>-100</v>
      </c>
      <c r="S15" s="43"/>
      <c r="T15" s="24">
        <v>54449.617308</v>
      </c>
      <c r="U15" s="24">
        <f t="shared" si="6"/>
        <v>-100</v>
      </c>
      <c r="V15" s="24"/>
      <c r="W15" s="24">
        <v>57075.947682</v>
      </c>
      <c r="X15" s="24">
        <f t="shared" si="7"/>
        <v>-100</v>
      </c>
      <c r="Y15" s="24"/>
      <c r="Z15" s="24">
        <v>60304.900434</v>
      </c>
      <c r="AA15" s="24">
        <f t="shared" si="8"/>
        <v>-100</v>
      </c>
      <c r="AB15" s="24"/>
      <c r="AC15" s="24">
        <v>62581.03</v>
      </c>
      <c r="AD15" s="24">
        <f t="shared" si="9"/>
        <v>-100</v>
      </c>
      <c r="AE15" s="24"/>
      <c r="AF15" s="24">
        <v>64702.690381</v>
      </c>
      <c r="AG15" s="24">
        <f t="shared" si="10"/>
        <v>-100</v>
      </c>
      <c r="AH15" s="24"/>
      <c r="AI15" s="24">
        <v>66966.203715</v>
      </c>
      <c r="AJ15" s="24">
        <f t="shared" si="11"/>
        <v>-100</v>
      </c>
      <c r="AK15" s="43"/>
      <c r="AL15" s="24">
        <v>71586.718232</v>
      </c>
      <c r="AM15" s="24">
        <f t="shared" si="12"/>
        <v>-100</v>
      </c>
    </row>
    <row r="16" spans="1:39" s="5" customFormat="1" ht="18" customHeight="1">
      <c r="A16" s="143" t="s">
        <v>131</v>
      </c>
      <c r="B16" s="144"/>
      <c r="C16" s="145"/>
      <c r="D16" s="25">
        <v>122.959213</v>
      </c>
      <c r="E16" s="26">
        <v>212</v>
      </c>
      <c r="F16" s="26">
        <f t="shared" si="1"/>
        <v>-42.0003712264151</v>
      </c>
      <c r="G16" s="25">
        <v>142.95394700000003</v>
      </c>
      <c r="H16" s="26">
        <v>222.43759</v>
      </c>
      <c r="I16" s="26">
        <f t="shared" si="2"/>
        <v>-35.73300852612186</v>
      </c>
      <c r="J16" s="25"/>
      <c r="K16" s="26">
        <v>297.02</v>
      </c>
      <c r="L16" s="26">
        <f t="shared" si="3"/>
        <v>-100</v>
      </c>
      <c r="M16" s="25"/>
      <c r="N16" s="26">
        <v>338.93</v>
      </c>
      <c r="O16" s="26">
        <f t="shared" si="4"/>
        <v>-100</v>
      </c>
      <c r="P16" s="25"/>
      <c r="Q16" s="26">
        <v>585.65</v>
      </c>
      <c r="R16" s="26">
        <f t="shared" si="5"/>
        <v>-100</v>
      </c>
      <c r="S16" s="44"/>
      <c r="T16" s="26">
        <v>727.339498</v>
      </c>
      <c r="U16" s="26">
        <f t="shared" si="6"/>
        <v>-100</v>
      </c>
      <c r="V16" s="25"/>
      <c r="W16" s="26">
        <v>815.682508</v>
      </c>
      <c r="X16" s="26">
        <f t="shared" si="7"/>
        <v>-100</v>
      </c>
      <c r="Y16" s="25"/>
      <c r="Z16" s="26">
        <v>859.152563</v>
      </c>
      <c r="AA16" s="26">
        <f t="shared" si="8"/>
        <v>-100</v>
      </c>
      <c r="AB16" s="25"/>
      <c r="AC16" s="26">
        <v>893.68</v>
      </c>
      <c r="AD16" s="26">
        <f t="shared" si="9"/>
        <v>-100</v>
      </c>
      <c r="AE16" s="25"/>
      <c r="AF16" s="26">
        <v>937.47149</v>
      </c>
      <c r="AG16" s="26">
        <f t="shared" si="10"/>
        <v>-100</v>
      </c>
      <c r="AH16" s="25"/>
      <c r="AI16" s="26">
        <v>987.62</v>
      </c>
      <c r="AJ16" s="26">
        <f t="shared" si="11"/>
        <v>-100</v>
      </c>
      <c r="AK16" s="44"/>
      <c r="AL16" s="26">
        <v>1037.281503</v>
      </c>
      <c r="AM16" s="26">
        <f t="shared" si="12"/>
        <v>-100</v>
      </c>
    </row>
    <row r="17" spans="1:39" s="5" customFormat="1" ht="18" customHeight="1">
      <c r="A17" s="143" t="s">
        <v>132</v>
      </c>
      <c r="B17" s="144"/>
      <c r="C17" s="145"/>
      <c r="D17" s="25">
        <v>8339.467977</v>
      </c>
      <c r="E17" s="26">
        <v>6910.92783</v>
      </c>
      <c r="F17" s="26">
        <f t="shared" si="1"/>
        <v>20.6707432365127</v>
      </c>
      <c r="G17" s="25">
        <v>14227.560459</v>
      </c>
      <c r="H17" s="26">
        <v>11931.546642</v>
      </c>
      <c r="I17" s="26">
        <f t="shared" si="2"/>
        <v>19.24322039623806</v>
      </c>
      <c r="J17" s="25"/>
      <c r="K17" s="26">
        <v>17936</v>
      </c>
      <c r="L17" s="26">
        <f t="shared" si="3"/>
        <v>-100</v>
      </c>
      <c r="M17" s="25"/>
      <c r="N17" s="26">
        <v>23398.746189</v>
      </c>
      <c r="O17" s="26">
        <f t="shared" si="4"/>
        <v>-100</v>
      </c>
      <c r="P17" s="25"/>
      <c r="Q17" s="26">
        <v>27981.14</v>
      </c>
      <c r="R17" s="26">
        <f t="shared" si="5"/>
        <v>-100</v>
      </c>
      <c r="S17" s="44"/>
      <c r="T17" s="26">
        <v>32500.030247</v>
      </c>
      <c r="U17" s="26">
        <f t="shared" si="6"/>
        <v>-100</v>
      </c>
      <c r="V17" s="25"/>
      <c r="W17" s="26">
        <v>37121.833324</v>
      </c>
      <c r="X17" s="26">
        <f t="shared" si="7"/>
        <v>-100</v>
      </c>
      <c r="Y17" s="25"/>
      <c r="Z17" s="26">
        <v>41803.845776</v>
      </c>
      <c r="AA17" s="26">
        <f t="shared" si="8"/>
        <v>-100</v>
      </c>
      <c r="AB17" s="25"/>
      <c r="AC17" s="26">
        <v>47378.098661</v>
      </c>
      <c r="AD17" s="26">
        <f t="shared" si="9"/>
        <v>-100</v>
      </c>
      <c r="AE17" s="25"/>
      <c r="AF17" s="26">
        <v>52025.687803</v>
      </c>
      <c r="AG17" s="26">
        <f t="shared" si="10"/>
        <v>-100</v>
      </c>
      <c r="AH17" s="25"/>
      <c r="AI17" s="26">
        <v>57207.2</v>
      </c>
      <c r="AJ17" s="26">
        <f t="shared" si="11"/>
        <v>-100</v>
      </c>
      <c r="AK17" s="44"/>
      <c r="AL17" s="26">
        <v>63996.371758</v>
      </c>
      <c r="AM17" s="26">
        <f t="shared" si="12"/>
        <v>-100</v>
      </c>
    </row>
    <row r="18" spans="1:39" s="5" customFormat="1" ht="18" customHeight="1">
      <c r="A18" s="150" t="s">
        <v>133</v>
      </c>
      <c r="B18" s="151"/>
      <c r="C18" s="27" t="s">
        <v>134</v>
      </c>
      <c r="D18" s="28">
        <v>16098</v>
      </c>
      <c r="E18" s="29">
        <v>19138</v>
      </c>
      <c r="F18" s="26">
        <f t="shared" si="1"/>
        <v>-15.884627442784</v>
      </c>
      <c r="G18" s="28">
        <v>17678</v>
      </c>
      <c r="H18" s="29">
        <v>34333</v>
      </c>
      <c r="I18" s="26">
        <f t="shared" si="2"/>
        <v>-48.510179710482625</v>
      </c>
      <c r="J18" s="28"/>
      <c r="K18" s="29">
        <v>44338</v>
      </c>
      <c r="L18" s="26">
        <f t="shared" si="3"/>
        <v>-100</v>
      </c>
      <c r="M18" s="28"/>
      <c r="N18" s="29">
        <v>56362</v>
      </c>
      <c r="O18" s="26">
        <f t="shared" si="4"/>
        <v>-100</v>
      </c>
      <c r="P18" s="28"/>
      <c r="Q18" s="29">
        <v>67164</v>
      </c>
      <c r="R18" s="26">
        <f t="shared" si="5"/>
        <v>-100</v>
      </c>
      <c r="S18" s="45"/>
      <c r="T18" s="29">
        <v>77066</v>
      </c>
      <c r="U18" s="26">
        <f t="shared" si="6"/>
        <v>-100</v>
      </c>
      <c r="V18" s="25"/>
      <c r="W18" s="29">
        <v>87982</v>
      </c>
      <c r="X18" s="26">
        <f t="shared" si="7"/>
        <v>-100</v>
      </c>
      <c r="Y18" s="25"/>
      <c r="Z18" s="29">
        <v>99359</v>
      </c>
      <c r="AA18" s="26">
        <f t="shared" si="8"/>
        <v>-100</v>
      </c>
      <c r="AB18" s="25"/>
      <c r="AC18" s="29">
        <v>113836</v>
      </c>
      <c r="AD18" s="26">
        <f t="shared" si="9"/>
        <v>-100</v>
      </c>
      <c r="AE18" s="25"/>
      <c r="AF18" s="29">
        <v>126449</v>
      </c>
      <c r="AG18" s="26">
        <f t="shared" si="10"/>
        <v>-100</v>
      </c>
      <c r="AH18" s="25"/>
      <c r="AI18" s="29">
        <v>139933</v>
      </c>
      <c r="AJ18" s="26">
        <f t="shared" si="11"/>
        <v>-100</v>
      </c>
      <c r="AK18" s="45"/>
      <c r="AL18" s="29">
        <v>184538</v>
      </c>
      <c r="AM18" s="26">
        <f t="shared" si="12"/>
        <v>-100</v>
      </c>
    </row>
    <row r="19" spans="1:39" s="5" customFormat="1" ht="18" customHeight="1">
      <c r="A19" s="152"/>
      <c r="B19" s="153"/>
      <c r="C19" s="30" t="s">
        <v>64</v>
      </c>
      <c r="D19" s="25">
        <v>2003.801347</v>
      </c>
      <c r="E19" s="26">
        <v>3214.874216</v>
      </c>
      <c r="F19" s="26">
        <f t="shared" si="1"/>
        <v>-37.6709254431372</v>
      </c>
      <c r="G19" s="25">
        <v>2998.874648</v>
      </c>
      <c r="H19" s="26">
        <v>5247.770337</v>
      </c>
      <c r="I19" s="26">
        <f t="shared" si="2"/>
        <v>-42.85430848876723</v>
      </c>
      <c r="J19" s="25"/>
      <c r="K19" s="26">
        <v>7439.12</v>
      </c>
      <c r="L19" s="26">
        <f t="shared" si="3"/>
        <v>-100</v>
      </c>
      <c r="M19" s="25"/>
      <c r="N19" s="26">
        <v>9495.553899</v>
      </c>
      <c r="O19" s="26">
        <f t="shared" si="4"/>
        <v>-100</v>
      </c>
      <c r="P19" s="25"/>
      <c r="Q19" s="26">
        <v>11322.462243</v>
      </c>
      <c r="R19" s="26">
        <f t="shared" si="5"/>
        <v>-100</v>
      </c>
      <c r="S19" s="44"/>
      <c r="T19" s="26">
        <v>13010.707155</v>
      </c>
      <c r="U19" s="26">
        <f t="shared" si="6"/>
        <v>-100</v>
      </c>
      <c r="V19" s="25"/>
      <c r="W19" s="26">
        <v>14884.73234</v>
      </c>
      <c r="X19" s="26">
        <f t="shared" si="7"/>
        <v>-100</v>
      </c>
      <c r="Y19" s="25"/>
      <c r="Z19" s="26">
        <v>16807.313527</v>
      </c>
      <c r="AA19" s="26">
        <f t="shared" si="8"/>
        <v>-100</v>
      </c>
      <c r="AB19" s="25"/>
      <c r="AC19" s="26">
        <v>19310.308811</v>
      </c>
      <c r="AD19" s="26">
        <f t="shared" si="9"/>
        <v>-100</v>
      </c>
      <c r="AE19" s="25"/>
      <c r="AF19" s="26">
        <v>21459.79562</v>
      </c>
      <c r="AG19" s="26">
        <f t="shared" si="10"/>
        <v>-100</v>
      </c>
      <c r="AH19" s="25"/>
      <c r="AI19" s="26">
        <v>23718.44</v>
      </c>
      <c r="AJ19" s="26">
        <f t="shared" si="11"/>
        <v>-100</v>
      </c>
      <c r="AK19" s="44"/>
      <c r="AL19" s="26">
        <v>26582.341585</v>
      </c>
      <c r="AM19" s="26">
        <f t="shared" si="12"/>
        <v>-100</v>
      </c>
    </row>
    <row r="20" spans="1:39" s="5" customFormat="1" ht="18" customHeight="1">
      <c r="A20" s="150" t="s">
        <v>135</v>
      </c>
      <c r="B20" s="151"/>
      <c r="C20" s="27" t="s">
        <v>136</v>
      </c>
      <c r="D20" s="25">
        <v>41170</v>
      </c>
      <c r="E20" s="29">
        <v>33642</v>
      </c>
      <c r="F20" s="26">
        <f t="shared" si="1"/>
        <v>22.3767909161168</v>
      </c>
      <c r="G20" s="28">
        <v>70098</v>
      </c>
      <c r="H20" s="29">
        <v>72632</v>
      </c>
      <c r="I20" s="26">
        <f t="shared" si="2"/>
        <v>-3.48882035466461</v>
      </c>
      <c r="J20" s="28"/>
      <c r="K20" s="29">
        <v>101498</v>
      </c>
      <c r="L20" s="26">
        <f t="shared" si="3"/>
        <v>-100</v>
      </c>
      <c r="M20" s="28"/>
      <c r="N20" s="29">
        <v>137283</v>
      </c>
      <c r="O20" s="26">
        <f t="shared" si="4"/>
        <v>-100</v>
      </c>
      <c r="P20" s="28"/>
      <c r="Q20" s="29">
        <v>129067</v>
      </c>
      <c r="R20" s="26">
        <f t="shared" si="5"/>
        <v>-100</v>
      </c>
      <c r="S20" s="45"/>
      <c r="T20" s="29">
        <v>151275</v>
      </c>
      <c r="U20" s="26">
        <f t="shared" si="6"/>
        <v>-100</v>
      </c>
      <c r="V20" s="25"/>
      <c r="W20" s="29">
        <v>173065</v>
      </c>
      <c r="X20" s="26">
        <f t="shared" si="7"/>
        <v>-100</v>
      </c>
      <c r="Y20" s="25"/>
      <c r="Z20" s="29">
        <v>195500</v>
      </c>
      <c r="AA20" s="26">
        <f t="shared" si="8"/>
        <v>-100</v>
      </c>
      <c r="AB20" s="25"/>
      <c r="AC20" s="29">
        <v>222342</v>
      </c>
      <c r="AD20" s="26">
        <f t="shared" si="9"/>
        <v>-100</v>
      </c>
      <c r="AE20" s="25"/>
      <c r="AF20" s="29">
        <v>245314</v>
      </c>
      <c r="AG20" s="26">
        <f t="shared" si="10"/>
        <v>-100</v>
      </c>
      <c r="AH20" s="25"/>
      <c r="AI20" s="29">
        <v>270625</v>
      </c>
      <c r="AJ20" s="26">
        <f t="shared" si="11"/>
        <v>-100</v>
      </c>
      <c r="AK20" s="45"/>
      <c r="AL20" s="29">
        <v>304311</v>
      </c>
      <c r="AM20" s="26">
        <f t="shared" si="12"/>
        <v>-100</v>
      </c>
    </row>
    <row r="21" spans="1:39" s="5" customFormat="1" ht="18" customHeight="1">
      <c r="A21" s="152"/>
      <c r="B21" s="153"/>
      <c r="C21" s="30" t="s">
        <v>64</v>
      </c>
      <c r="D21" s="25">
        <v>8167.843817</v>
      </c>
      <c r="E21" s="26">
        <v>6737.51597</v>
      </c>
      <c r="F21" s="26">
        <f t="shared" si="1"/>
        <v>21.2293054794792</v>
      </c>
      <c r="G21" s="25">
        <v>13897.427354</v>
      </c>
      <c r="H21" s="26">
        <v>11747.837142</v>
      </c>
      <c r="I21" s="26">
        <f t="shared" si="2"/>
        <v>18.297752905638628</v>
      </c>
      <c r="J21" s="25"/>
      <c r="K21" s="26">
        <v>17595.39</v>
      </c>
      <c r="L21" s="26">
        <f t="shared" si="3"/>
        <v>-100</v>
      </c>
      <c r="M21" s="25"/>
      <c r="N21" s="26">
        <v>23049.381089</v>
      </c>
      <c r="O21" s="26">
        <f t="shared" si="4"/>
        <v>-100</v>
      </c>
      <c r="P21" s="25"/>
      <c r="Q21" s="26">
        <v>27070.389077</v>
      </c>
      <c r="R21" s="26">
        <f t="shared" si="5"/>
        <v>-100</v>
      </c>
      <c r="S21" s="44"/>
      <c r="T21" s="26">
        <v>31507.627</v>
      </c>
      <c r="U21" s="26">
        <f t="shared" si="6"/>
        <v>-100</v>
      </c>
      <c r="V21" s="25"/>
      <c r="W21" s="26">
        <v>36006.010779</v>
      </c>
      <c r="X21" s="26">
        <f t="shared" si="7"/>
        <v>-100</v>
      </c>
      <c r="Y21" s="25"/>
      <c r="Z21" s="26">
        <v>40557.275731</v>
      </c>
      <c r="AA21" s="26">
        <f t="shared" si="8"/>
        <v>-100</v>
      </c>
      <c r="AB21" s="25"/>
      <c r="AC21" s="26">
        <v>45989.530016</v>
      </c>
      <c r="AD21" s="26">
        <f t="shared" si="9"/>
        <v>-100</v>
      </c>
      <c r="AE21" s="25"/>
      <c r="AF21" s="26">
        <v>50527.488186</v>
      </c>
      <c r="AG21" s="26">
        <f t="shared" si="10"/>
        <v>-100</v>
      </c>
      <c r="AH21" s="25"/>
      <c r="AI21" s="26">
        <v>55586.5</v>
      </c>
      <c r="AJ21" s="26">
        <f t="shared" si="11"/>
        <v>-100</v>
      </c>
      <c r="AK21" s="44"/>
      <c r="AL21" s="26">
        <v>62212.507871</v>
      </c>
      <c r="AM21" s="26">
        <f t="shared" si="12"/>
        <v>-100</v>
      </c>
    </row>
    <row r="22" spans="1:39" s="5" customFormat="1" ht="18" customHeight="1">
      <c r="A22" s="143" t="s">
        <v>137</v>
      </c>
      <c r="B22" s="144"/>
      <c r="C22" s="145"/>
      <c r="D22" s="25">
        <v>10.43</v>
      </c>
      <c r="E22" s="26">
        <v>11.73</v>
      </c>
      <c r="F22" s="26">
        <f t="shared" si="1"/>
        <v>-11.0826939471441</v>
      </c>
      <c r="G22" s="25">
        <v>20.123399999999997</v>
      </c>
      <c r="H22" s="26">
        <v>16.989555</v>
      </c>
      <c r="I22" s="26">
        <f t="shared" si="2"/>
        <v>18.44571561762505</v>
      </c>
      <c r="J22" s="25"/>
      <c r="K22" s="26">
        <v>24.74</v>
      </c>
      <c r="L22" s="26">
        <f t="shared" si="3"/>
        <v>-100</v>
      </c>
      <c r="M22" s="25"/>
      <c r="N22" s="26">
        <v>35.07</v>
      </c>
      <c r="O22" s="26">
        <f t="shared" si="4"/>
        <v>-100</v>
      </c>
      <c r="P22" s="25"/>
      <c r="Q22" s="26">
        <v>48.28</v>
      </c>
      <c r="R22" s="26">
        <f t="shared" si="5"/>
        <v>-100</v>
      </c>
      <c r="S22" s="44"/>
      <c r="T22" s="26">
        <v>59.5437232565106</v>
      </c>
      <c r="U22" s="26">
        <f t="shared" si="6"/>
        <v>-100</v>
      </c>
      <c r="V22" s="25"/>
      <c r="W22" s="26">
        <v>73.400021</v>
      </c>
      <c r="X22" s="26">
        <f t="shared" si="7"/>
        <v>-100</v>
      </c>
      <c r="Y22" s="25"/>
      <c r="Z22" s="26">
        <v>80.03</v>
      </c>
      <c r="AA22" s="26">
        <f t="shared" si="8"/>
        <v>-100</v>
      </c>
      <c r="AB22" s="25"/>
      <c r="AC22" s="26">
        <v>91.14</v>
      </c>
      <c r="AD22" s="26">
        <f t="shared" si="9"/>
        <v>-100</v>
      </c>
      <c r="AE22" s="25"/>
      <c r="AF22" s="26">
        <v>105.909565</v>
      </c>
      <c r="AG22" s="26">
        <f t="shared" si="10"/>
        <v>-100</v>
      </c>
      <c r="AH22" s="25"/>
      <c r="AI22" s="26">
        <v>114.39</v>
      </c>
      <c r="AJ22" s="26">
        <f t="shared" si="11"/>
        <v>-100</v>
      </c>
      <c r="AK22" s="44"/>
      <c r="AL22" s="26">
        <v>126.53</v>
      </c>
      <c r="AM22" s="26">
        <f t="shared" si="12"/>
        <v>-100</v>
      </c>
    </row>
    <row r="23" spans="1:3" ht="18" customHeight="1">
      <c r="A23" s="146"/>
      <c r="B23" s="146"/>
      <c r="C23" s="146"/>
    </row>
    <row r="25" ht="18" customHeight="1">
      <c r="AL25" s="46"/>
    </row>
  </sheetData>
  <sheetProtection/>
  <mergeCells count="22">
    <mergeCell ref="A11:C11"/>
    <mergeCell ref="A2:C2"/>
    <mergeCell ref="B3:C3"/>
    <mergeCell ref="B4:C4"/>
    <mergeCell ref="B5:C5"/>
    <mergeCell ref="B6:C6"/>
    <mergeCell ref="A17:C17"/>
    <mergeCell ref="A22:C22"/>
    <mergeCell ref="A23:C23"/>
    <mergeCell ref="A3:A5"/>
    <mergeCell ref="A6:A8"/>
    <mergeCell ref="A18:B19"/>
    <mergeCell ref="A20:B21"/>
    <mergeCell ref="A12:C12"/>
    <mergeCell ref="A13:C13"/>
    <mergeCell ref="A14:C14"/>
    <mergeCell ref="A15:C15"/>
    <mergeCell ref="A16:C16"/>
    <mergeCell ref="B7:C7"/>
    <mergeCell ref="B8:C8"/>
    <mergeCell ref="A9:C9"/>
    <mergeCell ref="A10:C10"/>
  </mergeCells>
  <printOptions/>
  <pageMargins left="0.338888888888889" right="0.235416666666667" top="1.00902777777778" bottom="0.747916666666667" header="0.313888888888889" footer="0.313888888888889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:I19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</cp:lastModifiedBy>
  <cp:lastPrinted>2016-03-18T03:29:59Z</cp:lastPrinted>
  <dcterms:created xsi:type="dcterms:W3CDTF">2008-10-23T01:43:00Z</dcterms:created>
  <dcterms:modified xsi:type="dcterms:W3CDTF">2016-04-19T01:44:15Z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