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1" windowHeight="9335" activeTab="0"/>
  </bookViews>
  <sheets>
    <sheet name="2016年1月寿险报表" sheetId="1" r:id="rId1"/>
    <sheet name="2016年1月财险数据表" sheetId="2" r:id="rId2"/>
    <sheet name="比较" sheetId="3" r:id="rId3"/>
    <sheet name="Sheet1" sheetId="4" r:id="rId4"/>
  </sheets>
  <definedNames>
    <definedName name="_xlnm.Print_Area" localSheetId="2">'比较'!$AE$2:$AM$22</definedName>
    <definedName name="_xlnm.Print_Titles" localSheetId="0">'2016年1月寿险报表'!$1:$3</definedName>
    <definedName name="_xlnm.Print_Titles" localSheetId="1">'2016年1月财险数据表'!$49:$51</definedName>
    <definedName name="_xlnm.Print_Titles" localSheetId="2">'比较'!$A:$B</definedName>
  </definedNames>
  <calcPr fullCalcOnLoad="1"/>
</workbook>
</file>

<file path=xl/sharedStrings.xml><?xml version="1.0" encoding="utf-8"?>
<sst xmlns="http://schemas.openxmlformats.org/spreadsheetml/2006/main" count="322" uniqueCount="145">
  <si>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>2016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</t>
    </r>
    <r>
      <rPr>
        <b/>
        <sz val="14"/>
        <rFont val="宋体"/>
        <family val="0"/>
      </rPr>
      <t>月寿险数据统计表</t>
    </r>
  </si>
  <si>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</si>
  <si>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</si>
  <si>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</si>
  <si>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</si>
  <si>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</si>
  <si>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</si>
  <si>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</si>
  <si>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</si>
  <si>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</si>
  <si>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</si>
  <si>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</si>
  <si>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</si>
  <si>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</si>
  <si>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中新大东方</t>
  </si>
  <si>
    <t>华夏人寿</t>
  </si>
  <si>
    <t>全部业务收入</t>
  </si>
  <si>
    <t>同比%</t>
  </si>
  <si>
    <t>市场份额</t>
  </si>
  <si>
    <t>新单保费</t>
  </si>
  <si>
    <t>－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</si>
  <si>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</si>
  <si>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</si>
  <si>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</si>
  <si>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</si>
  <si>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</si>
  <si>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</si>
  <si>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</si>
  <si>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</si>
  <si>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</si>
  <si>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</si>
  <si>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</si>
  <si>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</si>
  <si>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</si>
  <si>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</si>
  <si>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</si>
  <si>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</si>
  <si>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团体业务收入</t>
  </si>
  <si>
    <t>-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</si>
  <si>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</si>
  <si>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</si>
  <si>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</si>
  <si>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</si>
  <si>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</si>
  <si>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</si>
  <si>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</si>
  <si>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</si>
  <si>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</si>
  <si>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</si>
  <si>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</si>
  <si>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</si>
  <si>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</si>
  <si>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</si>
  <si>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</si>
  <si>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</si>
  <si>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2016年1月全市保费收入80060.01万元，同比增长56.71%。全市赔给付支出13716.11万元，同比增长49.08%。</t>
  </si>
  <si>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月财险数据统表</t>
    </r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</si>
  <si>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</si>
  <si>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</si>
  <si>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</si>
  <si>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</si>
  <si>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</si>
  <si>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</si>
  <si>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</si>
  <si>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</si>
  <si>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</si>
  <si>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</si>
  <si>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</si>
  <si>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</si>
  <si>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</si>
  <si>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</si>
  <si>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</si>
  <si>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</si>
  <si>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</si>
  <si>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</si>
  <si>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</si>
  <si>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</si>
  <si>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</si>
  <si>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</si>
  <si>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</si>
  <si>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/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</si>
  <si>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</si>
  <si>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</si>
  <si>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</si>
  <si>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</si>
  <si>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</si>
  <si>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</si>
  <si>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</si>
  <si>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</si>
  <si>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2016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</si>
  <si>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</si>
  <si>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</si>
  <si>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</si>
  <si>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</si>
  <si>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</si>
  <si>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</si>
  <si>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</si>
  <si>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</si>
  <si>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</si>
  <si>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</si>
  <si>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</si>
  <si>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</si>
  <si>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</si>
  <si>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</si>
  <si>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</si>
  <si>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</si>
  <si>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</si>
  <si>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2016年1-2月</t>
  </si>
  <si>
    <t>2015年1-2月</t>
  </si>
  <si>
    <t>2016年1-3月</t>
  </si>
  <si>
    <t>2015年1-3月</t>
  </si>
  <si>
    <t>2016年1-4月</t>
  </si>
  <si>
    <t>2015年1-4月</t>
  </si>
  <si>
    <t>2016年1-5月</t>
  </si>
  <si>
    <t>2015年1-5月</t>
  </si>
  <si>
    <t>2016年1-6月</t>
  </si>
  <si>
    <t>2015年1-6月</t>
  </si>
  <si>
    <t>2016年1-7月</t>
  </si>
  <si>
    <t>2015年1-7月</t>
  </si>
  <si>
    <t>2016年1-8月</t>
  </si>
  <si>
    <t>2015年1-8月</t>
  </si>
  <si>
    <t>2016年1-9月</t>
  </si>
  <si>
    <t>2015年1-9月</t>
  </si>
  <si>
    <t>2016年1-10月</t>
  </si>
  <si>
    <t>2015年1-10月</t>
  </si>
  <si>
    <t>2016年1-11月</t>
  </si>
  <si>
    <t>2015年1-11月</t>
  </si>
  <si>
    <t>2016年1-12月</t>
  </si>
  <si>
    <t>2015年1-12月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</si>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</sst>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_ * #,##0_ ;_ * \-#,##0_ ;_ * &quot;-&quot;??_ ;_ @_ "/>
    <numFmt numFmtId="180" formatCode="0.0_ "/>
  </numFmts>
  <fonts count="65">
    <font>
      <sz val="12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45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1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7" fontId="5" fillId="0" borderId="12" xfId="0" applyNumberFormat="1" applyFont="1" applyBorder="1" applyAlignment="1">
      <alignment horizontal="center" vertical="center" wrapText="1"/>
    </xf>
    <xf numFmtId="27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center" vertical="center"/>
    </xf>
    <xf numFmtId="176" fontId="4" fillId="34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4" fillId="0" borderId="12" xfId="0" applyNumberFormat="1" applyFont="1" applyBorder="1" applyAlignment="1">
      <alignment horizontal="center" vertical="center"/>
    </xf>
    <xf numFmtId="0" fontId="4" fillId="35" borderId="9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176" fontId="3" fillId="35" borderId="12" xfId="0" applyNumberFormat="1" applyFont="1" applyFill="1" applyBorder="1" applyAlignment="1">
      <alignment horizontal="center" vertical="center"/>
    </xf>
    <xf numFmtId="176" fontId="4" fillId="35" borderId="12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77" fontId="3" fillId="2" borderId="12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/>
    </xf>
    <xf numFmtId="43" fontId="3" fillId="33" borderId="12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/>
    </xf>
    <xf numFmtId="43" fontId="3" fillId="34" borderId="12" xfId="0" applyNumberFormat="1" applyFont="1" applyFill="1" applyBorder="1" applyAlignment="1">
      <alignment horizontal="center" vertical="center"/>
    </xf>
    <xf numFmtId="43" fontId="4" fillId="35" borderId="12" xfId="0" applyNumberFormat="1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176" fontId="10" fillId="36" borderId="12" xfId="0" applyNumberFormat="1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7" fontId="10" fillId="36" borderId="1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10" fillId="36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7" fontId="10" fillId="36" borderId="15" xfId="0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9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76" fontId="10" fillId="36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0" fillId="36" borderId="9" xfId="0" applyFont="1" applyFill="1" applyBorder="1" applyAlignment="1">
      <alignment horizontal="center" vertical="center" wrapText="1"/>
    </xf>
    <xf numFmtId="176" fontId="10" fillId="36" borderId="11" xfId="0" applyNumberFormat="1" applyFont="1" applyFill="1" applyBorder="1" applyAlignment="1">
      <alignment horizontal="center" vertical="center"/>
    </xf>
    <xf numFmtId="177" fontId="10" fillId="36" borderId="11" xfId="0" applyNumberFormat="1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180" fontId="10" fillId="36" borderId="1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36" borderId="12" xfId="0" applyFont="1" applyFill="1" applyBorder="1" applyAlignment="1">
      <alignment vertical="center" wrapText="1"/>
    </xf>
    <xf numFmtId="176" fontId="11" fillId="36" borderId="12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 wrapText="1"/>
    </xf>
    <xf numFmtId="176" fontId="11" fillId="36" borderId="12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176" fontId="11" fillId="36" borderId="13" xfId="0" applyNumberFormat="1" applyFont="1" applyFill="1" applyBorder="1" applyAlignment="1">
      <alignment horizontal="center" vertical="center"/>
    </xf>
    <xf numFmtId="176" fontId="11" fillId="36" borderId="13" xfId="0" applyNumberFormat="1" applyFont="1" applyFill="1" applyBorder="1" applyAlignment="1">
      <alignment horizontal="center" vertical="center" wrapText="1"/>
    </xf>
    <xf numFmtId="0" fontId="11" fillId="36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wrapText="1"/>
    </xf>
    <xf numFmtId="176" fontId="11" fillId="36" borderId="15" xfId="0" applyNumberFormat="1" applyFont="1" applyFill="1" applyBorder="1" applyAlignment="1">
      <alignment horizontal="center" vertical="center"/>
    </xf>
    <xf numFmtId="176" fontId="11" fillId="36" borderId="15" xfId="0" applyNumberFormat="1" applyFont="1" applyFill="1" applyBorder="1" applyAlignment="1">
      <alignment horizontal="center" vertical="center" wrapText="1"/>
    </xf>
    <xf numFmtId="177" fontId="11" fillId="36" borderId="12" xfId="0" applyNumberFormat="1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 wrapText="1"/>
    </xf>
    <xf numFmtId="43" fontId="18" fillId="36" borderId="12" xfId="65" applyNumberFormat="1" applyFont="1" applyFill="1" applyBorder="1" applyAlignment="1">
      <alignment horizontal="center" vertical="center" wrapText="1"/>
      <protection/>
    </xf>
    <xf numFmtId="177" fontId="11" fillId="36" borderId="12" xfId="0" applyNumberFormat="1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left" vertical="center" wrapText="1"/>
    </xf>
    <xf numFmtId="180" fontId="11" fillId="36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0,0_x000d_&#10;NA_x000d_&#10;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60"/>
  <sheetViews>
    <sheetView tabSelected="1" zoomScaleSheetLayoutView="100" workbookViewId="0" topLeftCell="A7">
      <selection activeCell="S7" sqref="S7"/>
    </sheetView>
  </sheetViews>
  <sheetFormatPr defaultColWidth="9.00390625" defaultRowHeight="14.25"/>
  <cols>
    <col min="1" max="1" width="5.25390625" style="6" customWidth="1"/>
    <col min="2" max="2" width="9.25390625" style="6" customWidth="1"/>
    <col min="3" max="3" width="11.625" style="0" customWidth="1"/>
    <col min="4" max="14" width="10.25390625" style="9" customWidth="1"/>
    <col min="15" max="15" width="9.25390625" style="9" customWidth="1"/>
  </cols>
  <sheetData>
    <row r="1" spans="1:15" ht="27.7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/>
      <c r="O1"/>
    </row>
    <row r="2" spans="1:15" ht="14.2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/>
      <c r="M2"/>
      <c r="N2"/>
      <c r="O2"/>
    </row>
    <row r="3" spans="1:15" ht="19.5" customHeight="1">
      <c r="A3" s="141" t="s">
        <v>2</v>
      </c>
      <c r="B3" s="141"/>
      <c r="C3" s="85" t="s">
        <v>3</v>
      </c>
      <c r="D3" s="142" t="s">
        <v>4</v>
      </c>
      <c r="E3" s="142" t="s">
        <v>5</v>
      </c>
      <c r="F3" s="142" t="s">
        <v>6</v>
      </c>
      <c r="G3" s="142" t="s">
        <v>7</v>
      </c>
      <c r="H3" s="142" t="s">
        <v>8</v>
      </c>
      <c r="I3" s="142" t="s">
        <v>9</v>
      </c>
      <c r="J3" s="142" t="s">
        <v>10</v>
      </c>
      <c r="K3" s="142" t="s">
        <v>11</v>
      </c>
      <c r="L3" s="142" t="s">
        <v>12</v>
      </c>
      <c r="M3" s="142" t="s">
        <v>13</v>
      </c>
      <c r="N3" s="142" t="s">
        <v>14</v>
      </c>
      <c r="O3" s="142" t="s">
        <v>15</v>
      </c>
    </row>
    <row r="4" spans="1:15" ht="19.5" customHeight="1">
      <c r="A4" s="143" t="s">
        <v>16</v>
      </c>
      <c r="B4" s="143" t="s">
        <v>3</v>
      </c>
      <c r="C4" s="142">
        <f>SUM(D4:O4)</f>
        <v>70672.96615</v>
      </c>
      <c r="D4" s="144">
        <v>19860.930446000002</v>
      </c>
      <c r="E4" s="144">
        <v>9490.537493</v>
      </c>
      <c r="F4" s="144">
        <v>1203.7899999999997</v>
      </c>
      <c r="G4" s="144">
        <v>2727.420725</v>
      </c>
      <c r="H4" s="144">
        <v>6937.59581</v>
      </c>
      <c r="I4" s="144">
        <v>7946.762397</v>
      </c>
      <c r="J4" s="144">
        <v>3436.85</v>
      </c>
      <c r="K4" s="144">
        <v>12202.676289</v>
      </c>
      <c r="L4" s="144">
        <v>3289.296825</v>
      </c>
      <c r="M4" s="144">
        <v>1836.4859490000001</v>
      </c>
      <c r="N4" s="144">
        <v>1416.394711</v>
      </c>
      <c r="O4" s="144">
        <v>324.225505</v>
      </c>
    </row>
    <row r="5" spans="1:15" ht="19.5" customHeight="1">
      <c r="A5" s="143"/>
      <c r="B5" s="143" t="s">
        <v>17</v>
      </c>
      <c r="C5" s="142">
        <v>64.52</v>
      </c>
      <c r="D5" s="144">
        <v>42.29</v>
      </c>
      <c r="E5" s="144">
        <v>38.45016054186399</v>
      </c>
      <c r="F5" s="144">
        <v>-5.216371137916931</v>
      </c>
      <c r="G5" s="144">
        <v>-42.94994562463503</v>
      </c>
      <c r="H5" s="144">
        <v>100.75163232095493</v>
      </c>
      <c r="I5" s="144">
        <v>155.51916835300318</v>
      </c>
      <c r="J5" s="144">
        <v>-41.59</v>
      </c>
      <c r="K5" s="144">
        <v>1907.2041292963845</v>
      </c>
      <c r="L5" s="144">
        <v>103.12900704936392</v>
      </c>
      <c r="M5" s="144">
        <v>111.12437269973987</v>
      </c>
      <c r="N5" s="143">
        <v>294.41</v>
      </c>
      <c r="O5" s="166">
        <v>0</v>
      </c>
    </row>
    <row r="6" spans="1:15" ht="19.5" customHeight="1">
      <c r="A6" s="143"/>
      <c r="B6" s="143" t="s">
        <v>18</v>
      </c>
      <c r="C6" s="142">
        <v>2.47</v>
      </c>
      <c r="D6" s="144">
        <v>28.1025850872682</v>
      </c>
      <c r="E6" s="144">
        <v>13.428808793530452</v>
      </c>
      <c r="F6" s="144">
        <v>1.7033245745551602</v>
      </c>
      <c r="G6" s="144">
        <v>3.8592136053992414</v>
      </c>
      <c r="H6" s="144">
        <v>9.816477484863567</v>
      </c>
      <c r="I6" s="144">
        <v>11.24441611822741</v>
      </c>
      <c r="J6" s="144">
        <v>4.863033472665418</v>
      </c>
      <c r="K6" s="144">
        <v>17.266398955295585</v>
      </c>
      <c r="L6" s="144">
        <v>4.654250421609056</v>
      </c>
      <c r="M6" s="144">
        <v>2.5985692253274704</v>
      </c>
      <c r="N6" s="144">
        <v>2.0041534806870422</v>
      </c>
      <c r="O6" s="144">
        <v>0.4587687805714095</v>
      </c>
    </row>
    <row r="7" spans="1:15" ht="19.5" customHeight="1">
      <c r="A7" s="143"/>
      <c r="B7" s="145" t="s">
        <v>19</v>
      </c>
      <c r="C7" s="146">
        <f>SUM(D7:O7)</f>
        <v>53563.513102000004</v>
      </c>
      <c r="D7" s="147">
        <v>13907.055172999999</v>
      </c>
      <c r="E7" s="147">
        <v>3802.7594239999994</v>
      </c>
      <c r="F7" s="147">
        <v>399.03639899999996</v>
      </c>
      <c r="G7" s="147">
        <v>1362.44414</v>
      </c>
      <c r="H7" s="147">
        <v>4525.583144</v>
      </c>
      <c r="I7" s="147">
        <v>7661.248997000001</v>
      </c>
      <c r="J7" s="147">
        <v>3408.9</v>
      </c>
      <c r="K7" s="147">
        <v>11796.740154000001</v>
      </c>
      <c r="L7" s="147">
        <v>3197.1172600000004</v>
      </c>
      <c r="M7" s="147">
        <v>1794.2831310000001</v>
      </c>
      <c r="N7" s="147">
        <v>1384.119775</v>
      </c>
      <c r="O7" s="147">
        <v>324.22550499999994</v>
      </c>
    </row>
    <row r="8" spans="1:15" ht="19.5" customHeight="1">
      <c r="A8" s="148"/>
      <c r="B8" s="143" t="s">
        <v>17</v>
      </c>
      <c r="C8" s="149" t="s">
        <v>20</v>
      </c>
      <c r="D8" s="150">
        <v>40.11</v>
      </c>
      <c r="E8" s="150">
        <v>56.68765590972853</v>
      </c>
      <c r="F8" s="150">
        <v>-17.218340402359765</v>
      </c>
      <c r="G8" s="150">
        <v>-61.7550433860435</v>
      </c>
      <c r="H8" s="150">
        <v>241.51941119654805</v>
      </c>
      <c r="I8" s="150">
        <v>171.48092539067127</v>
      </c>
      <c r="J8" s="150">
        <v>-41.72</v>
      </c>
      <c r="K8" s="150">
        <v>3968.107598874418</v>
      </c>
      <c r="L8" s="150">
        <v>81.88000054590448</v>
      </c>
      <c r="M8" s="150">
        <v>113.41974859452506</v>
      </c>
      <c r="N8" s="150">
        <v>285.81</v>
      </c>
      <c r="O8" s="150">
        <v>0</v>
      </c>
    </row>
    <row r="9" spans="1:15" ht="19.5" customHeight="1">
      <c r="A9" s="143" t="s">
        <v>21</v>
      </c>
      <c r="B9" s="151" t="s">
        <v>22</v>
      </c>
      <c r="C9" s="152">
        <f>SUM(D9:O9)</f>
        <v>32628.859055999994</v>
      </c>
      <c r="D9" s="153">
        <v>15303.027075999998</v>
      </c>
      <c r="E9" s="153">
        <v>8590.937941</v>
      </c>
      <c r="F9" s="151">
        <v>1043.8499999999997</v>
      </c>
      <c r="G9" s="153">
        <v>1804.408183</v>
      </c>
      <c r="H9" s="153">
        <v>3700.76489</v>
      </c>
      <c r="I9" s="153">
        <v>1142.4116970000002</v>
      </c>
      <c r="J9" s="151">
        <v>0</v>
      </c>
      <c r="K9" s="153">
        <v>412.811687</v>
      </c>
      <c r="L9" s="153">
        <v>0</v>
      </c>
      <c r="M9" s="153">
        <v>237.227366</v>
      </c>
      <c r="N9" s="153">
        <v>88.194711</v>
      </c>
      <c r="O9" s="153">
        <v>305.225505</v>
      </c>
    </row>
    <row r="10" spans="1:15" ht="19.5" customHeight="1">
      <c r="A10" s="143"/>
      <c r="B10" s="143" t="s">
        <v>17</v>
      </c>
      <c r="C10" s="142">
        <v>79.46</v>
      </c>
      <c r="D10" s="144">
        <v>134.19246538038593</v>
      </c>
      <c r="E10" s="144">
        <v>53.89273873953962</v>
      </c>
      <c r="F10" s="144">
        <v>8.23379370411843</v>
      </c>
      <c r="G10" s="144">
        <v>42.1908450926247</v>
      </c>
      <c r="H10" s="144">
        <v>50.65690823205702</v>
      </c>
      <c r="I10" s="144">
        <v>20.540139328793316</v>
      </c>
      <c r="J10" s="143">
        <v>0</v>
      </c>
      <c r="K10" s="144">
        <v>27.901966599725036</v>
      </c>
      <c r="L10" s="144">
        <v>-100</v>
      </c>
      <c r="M10" s="144">
        <v>394.3314331205153</v>
      </c>
      <c r="N10" s="144">
        <v>54.67</v>
      </c>
      <c r="O10" s="144">
        <v>0</v>
      </c>
    </row>
    <row r="11" spans="1:15" ht="19.5" customHeight="1">
      <c r="A11" s="143"/>
      <c r="B11" s="143" t="s">
        <v>18</v>
      </c>
      <c r="C11" s="142">
        <v>2.96</v>
      </c>
      <c r="D11" s="144">
        <v>46.900282506770594</v>
      </c>
      <c r="E11" s="144">
        <v>26.329262467485044</v>
      </c>
      <c r="F11" s="144">
        <v>3.19916181625741</v>
      </c>
      <c r="G11" s="144">
        <v>5.530098922255127</v>
      </c>
      <c r="H11" s="144">
        <v>11.341999067906363</v>
      </c>
      <c r="I11" s="144">
        <v>3.50123090433322</v>
      </c>
      <c r="J11" s="143">
        <v>0</v>
      </c>
      <c r="K11" s="144">
        <v>1.2651735271880116</v>
      </c>
      <c r="L11" s="154">
        <v>0</v>
      </c>
      <c r="M11" s="144">
        <v>0.7270476898773975</v>
      </c>
      <c r="N11" s="144">
        <v>0.27029664398817593</v>
      </c>
      <c r="O11" s="144">
        <v>0.9354464539386745</v>
      </c>
    </row>
    <row r="12" spans="1:15" ht="19.5" customHeight="1">
      <c r="A12" s="143"/>
      <c r="B12" s="143" t="s">
        <v>23</v>
      </c>
      <c r="C12" s="142">
        <f aca="true" t="shared" si="0" ref="C12">SUM(D12:O12)</f>
        <v>16825.172013</v>
      </c>
      <c r="D12" s="144">
        <v>12005.317886</v>
      </c>
      <c r="E12" s="144">
        <v>3402.738386</v>
      </c>
      <c r="F12" s="144">
        <v>40.66</v>
      </c>
      <c r="G12" s="144">
        <v>164.67635</v>
      </c>
      <c r="H12" s="144">
        <v>259.5963</v>
      </c>
      <c r="I12" s="144">
        <v>610.1956</v>
      </c>
      <c r="J12" s="143">
        <v>0</v>
      </c>
      <c r="K12" s="144">
        <v>40.8175</v>
      </c>
      <c r="L12" s="154">
        <v>0</v>
      </c>
      <c r="M12" s="144">
        <v>15.665481</v>
      </c>
      <c r="N12" s="144">
        <v>15.90381</v>
      </c>
      <c r="O12" s="144">
        <v>269.6007</v>
      </c>
    </row>
    <row r="13" spans="1:15" ht="19.5" customHeight="1">
      <c r="A13" s="143"/>
      <c r="B13" s="143" t="s">
        <v>24</v>
      </c>
      <c r="C13" s="142">
        <f aca="true" t="shared" si="1" ref="C13:C22">SUM(D13:O13)</f>
        <v>12739.694193000001</v>
      </c>
      <c r="D13" s="154">
        <v>2235.6393989999997</v>
      </c>
      <c r="E13" s="154">
        <v>4551.356436</v>
      </c>
      <c r="F13" s="144">
        <v>879.43</v>
      </c>
      <c r="G13" s="144">
        <v>1061.8666349999999</v>
      </c>
      <c r="H13" s="144">
        <v>2934.979406</v>
      </c>
      <c r="I13" s="144">
        <v>491.63730000000004</v>
      </c>
      <c r="J13" s="143">
        <v>0</v>
      </c>
      <c r="K13" s="144">
        <v>335.4873</v>
      </c>
      <c r="L13" s="154">
        <v>0</v>
      </c>
      <c r="M13" s="144">
        <v>187.243956</v>
      </c>
      <c r="N13" s="144">
        <v>62.053761</v>
      </c>
      <c r="O13" s="144">
        <v>0</v>
      </c>
    </row>
    <row r="14" spans="1:15" ht="19.5" customHeight="1">
      <c r="A14" s="143"/>
      <c r="B14" s="143" t="s">
        <v>25</v>
      </c>
      <c r="C14" s="142">
        <f t="shared" si="1"/>
        <v>0.02</v>
      </c>
      <c r="D14" s="61">
        <v>0</v>
      </c>
      <c r="E14" s="23">
        <v>0</v>
      </c>
      <c r="F14" s="61">
        <v>0.02</v>
      </c>
      <c r="G14" s="23">
        <v>0</v>
      </c>
      <c r="H14" s="23">
        <v>0</v>
      </c>
      <c r="I14" s="23">
        <v>0</v>
      </c>
      <c r="J14" s="143">
        <v>0</v>
      </c>
      <c r="K14" s="144">
        <v>0</v>
      </c>
      <c r="L14" s="154">
        <v>0</v>
      </c>
      <c r="M14" s="144">
        <v>0</v>
      </c>
      <c r="N14" s="154">
        <v>0</v>
      </c>
      <c r="O14" s="154">
        <v>0</v>
      </c>
    </row>
    <row r="15" spans="1:15" ht="19.5" customHeight="1">
      <c r="A15" s="143"/>
      <c r="B15" s="143" t="s">
        <v>26</v>
      </c>
      <c r="C15" s="142">
        <f t="shared" si="1"/>
        <v>87.213018</v>
      </c>
      <c r="D15" s="61">
        <v>0</v>
      </c>
      <c r="E15" s="23">
        <v>0.433418</v>
      </c>
      <c r="F15" s="61">
        <v>31.26</v>
      </c>
      <c r="G15" s="23">
        <v>0.02103</v>
      </c>
      <c r="H15" s="23">
        <v>49.507222999999996</v>
      </c>
      <c r="I15" s="23">
        <v>3.9954970000000003</v>
      </c>
      <c r="J15" s="143">
        <v>0</v>
      </c>
      <c r="K15" s="144">
        <v>0</v>
      </c>
      <c r="L15" s="154">
        <v>0</v>
      </c>
      <c r="M15" s="144">
        <v>1.794139</v>
      </c>
      <c r="N15" s="144">
        <v>0.201711</v>
      </c>
      <c r="O15" s="154">
        <v>0</v>
      </c>
    </row>
    <row r="16" spans="1:15" ht="19.5" customHeight="1">
      <c r="A16" s="143"/>
      <c r="B16" s="155" t="s">
        <v>27</v>
      </c>
      <c r="C16" s="142">
        <f t="shared" si="1"/>
        <v>2164.157464</v>
      </c>
      <c r="D16" s="144">
        <v>470.700784</v>
      </c>
      <c r="E16" s="23">
        <v>559.747305</v>
      </c>
      <c r="F16" s="143">
        <v>78.51</v>
      </c>
      <c r="G16" s="144">
        <v>528.94047</v>
      </c>
      <c r="H16" s="144">
        <v>429.97504399999997</v>
      </c>
      <c r="I16" s="144">
        <v>0</v>
      </c>
      <c r="J16" s="143">
        <v>0</v>
      </c>
      <c r="K16" s="144">
        <v>32.6998</v>
      </c>
      <c r="L16" s="154">
        <v>0</v>
      </c>
      <c r="M16" s="144">
        <v>24.069246</v>
      </c>
      <c r="N16" s="144">
        <v>3.9670099999999997</v>
      </c>
      <c r="O16" s="144">
        <v>35.547805</v>
      </c>
    </row>
    <row r="17" spans="1:15" ht="19.5" customHeight="1">
      <c r="A17" s="143"/>
      <c r="B17" s="155" t="s">
        <v>28</v>
      </c>
      <c r="C17" s="142">
        <f t="shared" si="1"/>
        <v>313.98700299999996</v>
      </c>
      <c r="D17" s="144">
        <v>197.860047</v>
      </c>
      <c r="E17" s="144">
        <v>16.256947</v>
      </c>
      <c r="F17" s="144">
        <v>0.03</v>
      </c>
      <c r="G17" s="144">
        <v>48.002697999999995</v>
      </c>
      <c r="H17" s="144">
        <v>14.200417999999999</v>
      </c>
      <c r="I17" s="144">
        <v>28.831300000000002</v>
      </c>
      <c r="J17" s="143">
        <v>0</v>
      </c>
      <c r="K17" s="144">
        <v>3.7960870000000004</v>
      </c>
      <c r="L17" s="154">
        <v>0</v>
      </c>
      <c r="M17" s="144">
        <v>3.7122059999999997</v>
      </c>
      <c r="N17" s="144">
        <v>1.2698</v>
      </c>
      <c r="O17" s="144">
        <v>0.0275</v>
      </c>
    </row>
    <row r="18" spans="1:15" ht="19.5" customHeight="1">
      <c r="A18" s="143"/>
      <c r="B18" s="155" t="s">
        <v>29</v>
      </c>
      <c r="C18" s="142">
        <f t="shared" si="1"/>
        <v>45.530642</v>
      </c>
      <c r="D18" s="144">
        <v>9.963258999999999</v>
      </c>
      <c r="E18" s="144">
        <v>19.341764</v>
      </c>
      <c r="F18" s="144">
        <v>9.12</v>
      </c>
      <c r="G18" s="144">
        <v>0</v>
      </c>
      <c r="H18" s="144">
        <v>0</v>
      </c>
      <c r="I18" s="144">
        <v>0</v>
      </c>
      <c r="J18" s="143">
        <v>0</v>
      </c>
      <c r="K18" s="144">
        <v>0</v>
      </c>
      <c r="L18" s="154">
        <v>0</v>
      </c>
      <c r="M18" s="144">
        <v>2.307</v>
      </c>
      <c r="N18" s="144">
        <v>4.798619</v>
      </c>
      <c r="O18" s="144">
        <v>0</v>
      </c>
    </row>
    <row r="19" spans="1:15" ht="19.5" customHeight="1">
      <c r="A19" s="143"/>
      <c r="B19" s="155" t="s">
        <v>30</v>
      </c>
      <c r="C19" s="142">
        <f t="shared" si="1"/>
        <v>453.0847230000001</v>
      </c>
      <c r="D19" s="23">
        <v>383.545701</v>
      </c>
      <c r="E19" s="23">
        <v>41.063685</v>
      </c>
      <c r="F19" s="23">
        <v>4.82</v>
      </c>
      <c r="G19" s="23">
        <v>0.901</v>
      </c>
      <c r="H19" s="23">
        <v>12.506499</v>
      </c>
      <c r="I19" s="23">
        <v>7.752000000000001</v>
      </c>
      <c r="J19" s="143">
        <v>0</v>
      </c>
      <c r="K19" s="144">
        <v>0.011</v>
      </c>
      <c r="L19" s="154">
        <v>0</v>
      </c>
      <c r="M19" s="144">
        <v>2.4353380000000002</v>
      </c>
      <c r="N19" s="144">
        <v>0</v>
      </c>
      <c r="O19" s="144">
        <v>0.0495</v>
      </c>
    </row>
    <row r="20" spans="1:15" ht="19.5" customHeight="1">
      <c r="A20" s="143"/>
      <c r="B20" s="156" t="s">
        <v>31</v>
      </c>
      <c r="C20" s="142">
        <f t="shared" si="1"/>
        <v>17202.073246999997</v>
      </c>
      <c r="D20" s="157">
        <v>9493.565155999999</v>
      </c>
      <c r="E20" s="144">
        <v>3516.5137549999995</v>
      </c>
      <c r="F20" s="144">
        <v>397.81752299999994</v>
      </c>
      <c r="G20" s="144">
        <v>657.1577179999999</v>
      </c>
      <c r="H20" s="144">
        <v>1477.7098429999999</v>
      </c>
      <c r="I20" s="144">
        <v>988.1589969999999</v>
      </c>
      <c r="J20" s="143">
        <v>0</v>
      </c>
      <c r="K20" s="144">
        <v>102.478087</v>
      </c>
      <c r="L20" s="144">
        <v>0</v>
      </c>
      <c r="M20" s="144">
        <v>207.526888</v>
      </c>
      <c r="N20" s="144">
        <v>55.91977499999999</v>
      </c>
      <c r="O20" s="144">
        <v>305.22550499999994</v>
      </c>
    </row>
    <row r="21" spans="1:15" ht="19.5" customHeight="1">
      <c r="A21" s="143"/>
      <c r="B21" s="158" t="s">
        <v>32</v>
      </c>
      <c r="C21" s="142">
        <f t="shared" si="1"/>
        <v>4566.333754479019</v>
      </c>
      <c r="D21" s="157">
        <v>859.174124</v>
      </c>
      <c r="E21" s="144">
        <v>1202.116643</v>
      </c>
      <c r="F21" s="144">
        <v>58.4042024790197</v>
      </c>
      <c r="G21" s="144">
        <v>576.11322</v>
      </c>
      <c r="H21" s="144">
        <v>1246.591232</v>
      </c>
      <c r="I21" s="144">
        <v>164.22580000000002</v>
      </c>
      <c r="J21" s="143">
        <v>0</v>
      </c>
      <c r="K21" s="144">
        <v>89.6704</v>
      </c>
      <c r="L21" s="144">
        <v>0</v>
      </c>
      <c r="M21" s="144">
        <v>59.019951</v>
      </c>
      <c r="N21" s="144">
        <v>37.388182</v>
      </c>
      <c r="O21" s="144">
        <v>273.63</v>
      </c>
    </row>
    <row r="22" spans="1:15" ht="19.5" customHeight="1">
      <c r="A22" s="143"/>
      <c r="B22" s="156" t="s">
        <v>33</v>
      </c>
      <c r="C22" s="159">
        <f t="shared" si="1"/>
        <v>9934</v>
      </c>
      <c r="D22" s="61">
        <v>2889</v>
      </c>
      <c r="E22" s="61">
        <v>3004</v>
      </c>
      <c r="F22" s="61">
        <v>264</v>
      </c>
      <c r="G22" s="61">
        <v>694</v>
      </c>
      <c r="H22" s="61">
        <v>1249</v>
      </c>
      <c r="I22" s="61">
        <v>365</v>
      </c>
      <c r="J22" s="143">
        <v>0</v>
      </c>
      <c r="K22" s="143">
        <v>392</v>
      </c>
      <c r="L22" s="143">
        <v>0</v>
      </c>
      <c r="M22" s="143">
        <v>535</v>
      </c>
      <c r="N22" s="143">
        <v>101</v>
      </c>
      <c r="O22" s="143">
        <v>441</v>
      </c>
    </row>
    <row r="23" spans="1:15" ht="19.5" customHeight="1">
      <c r="A23" s="143"/>
      <c r="B23" s="156" t="s">
        <v>34</v>
      </c>
      <c r="C23" s="104" t="s">
        <v>35</v>
      </c>
      <c r="D23" s="144">
        <v>13747.073838698512</v>
      </c>
      <c r="E23" s="144">
        <v>11124.687614678898</v>
      </c>
      <c r="F23" s="144">
        <v>18560.1491187739</v>
      </c>
      <c r="G23" s="144">
        <v>9469.131383285301</v>
      </c>
      <c r="H23" s="144">
        <v>5366.660043580897</v>
      </c>
      <c r="I23" s="144">
        <v>7238.38974358974</v>
      </c>
      <c r="J23" s="143">
        <v>0</v>
      </c>
      <c r="K23" s="144">
        <v>11575.528301886792</v>
      </c>
      <c r="L23" s="143">
        <v>0</v>
      </c>
      <c r="M23" s="144">
        <v>10366.036454545454</v>
      </c>
      <c r="N23" s="144">
        <v>4345</v>
      </c>
      <c r="O23" s="144">
        <v>10447.38</v>
      </c>
    </row>
    <row r="24" spans="1:15" ht="19.5" customHeight="1">
      <c r="A24" s="143"/>
      <c r="B24" s="156" t="s">
        <v>36</v>
      </c>
      <c r="C24" s="104" t="s">
        <v>35</v>
      </c>
      <c r="D24" s="144">
        <v>10044.333920080931</v>
      </c>
      <c r="E24" s="144">
        <v>3898.560941057139</v>
      </c>
      <c r="F24" s="144">
        <v>18560.1491187739</v>
      </c>
      <c r="G24" s="144">
        <v>5408.7054979423865</v>
      </c>
      <c r="H24" s="144">
        <v>5342.407241503976</v>
      </c>
      <c r="I24" s="144">
        <v>15177.2688172043</v>
      </c>
      <c r="J24" s="143">
        <v>0</v>
      </c>
      <c r="K24" s="144">
        <v>7527.644171779141</v>
      </c>
      <c r="L24" s="143">
        <v>0</v>
      </c>
      <c r="M24" s="144">
        <v>5672.955273631841</v>
      </c>
      <c r="N24" s="144">
        <v>6935</v>
      </c>
      <c r="O24" s="144">
        <v>13863.71</v>
      </c>
    </row>
    <row r="25" spans="1:15" ht="19.5" customHeight="1">
      <c r="A25" s="143" t="s">
        <v>37</v>
      </c>
      <c r="B25" s="143" t="s">
        <v>22</v>
      </c>
      <c r="C25" s="142">
        <f aca="true" t="shared" si="2" ref="C25">SUM(D25:O25)</f>
        <v>166.03390799999997</v>
      </c>
      <c r="D25" s="144">
        <v>125.432476</v>
      </c>
      <c r="E25" s="144">
        <v>3.6186000000000007</v>
      </c>
      <c r="F25" s="143">
        <v>0</v>
      </c>
      <c r="G25" s="144">
        <v>10.128522</v>
      </c>
      <c r="H25" s="154">
        <v>0</v>
      </c>
      <c r="I25" s="144">
        <v>16.950000000000003</v>
      </c>
      <c r="J25" s="143">
        <v>0</v>
      </c>
      <c r="K25" s="144">
        <v>9.962</v>
      </c>
      <c r="L25" s="144">
        <v>-0.05768999999999999</v>
      </c>
      <c r="M25" s="144">
        <v>0</v>
      </c>
      <c r="N25" s="143">
        <v>0</v>
      </c>
      <c r="O25" s="143">
        <v>0</v>
      </c>
    </row>
    <row r="26" spans="1:15" ht="19.5" customHeight="1">
      <c r="A26" s="143"/>
      <c r="B26" s="143" t="s">
        <v>17</v>
      </c>
      <c r="C26" s="142">
        <v>-94.93</v>
      </c>
      <c r="D26" s="144">
        <v>-95.92322706586087</v>
      </c>
      <c r="E26" s="144">
        <v>-31.583254176170563</v>
      </c>
      <c r="F26" s="143">
        <v>0</v>
      </c>
      <c r="G26" s="144">
        <v>-91.82844748407089</v>
      </c>
      <c r="H26" s="144" t="s">
        <v>38</v>
      </c>
      <c r="I26" s="144">
        <v>-72.41300738908238</v>
      </c>
      <c r="J26" s="143">
        <v>0</v>
      </c>
      <c r="K26" s="144">
        <v>112.64061132574868</v>
      </c>
      <c r="L26" s="144">
        <v>-136.3859981078524</v>
      </c>
      <c r="M26" s="144">
        <v>-100</v>
      </c>
      <c r="N26" s="143">
        <v>0</v>
      </c>
      <c r="O26" s="143">
        <v>0</v>
      </c>
    </row>
    <row r="27" spans="1:15" ht="19.5" customHeight="1">
      <c r="A27" s="143"/>
      <c r="B27" s="143" t="s">
        <v>18</v>
      </c>
      <c r="C27" s="142">
        <v>0.3</v>
      </c>
      <c r="D27" s="144">
        <v>75.54630106038341</v>
      </c>
      <c r="E27" s="144">
        <v>2.1794343357863992</v>
      </c>
      <c r="F27" s="143">
        <v>0</v>
      </c>
      <c r="G27" s="144">
        <v>6.100273204434845</v>
      </c>
      <c r="H27" s="154">
        <v>0</v>
      </c>
      <c r="I27" s="144">
        <v>10.208758080909597</v>
      </c>
      <c r="J27" s="143">
        <v>0</v>
      </c>
      <c r="K27" s="144">
        <v>5.999979233157604</v>
      </c>
      <c r="L27" s="144">
        <v>-0.034745914671839205</v>
      </c>
      <c r="M27" s="144">
        <v>0</v>
      </c>
      <c r="N27" s="144">
        <v>0</v>
      </c>
      <c r="O27" s="144">
        <v>0</v>
      </c>
    </row>
    <row r="28" spans="1:15" ht="19.5" customHeight="1">
      <c r="A28" s="143"/>
      <c r="B28" s="143" t="s">
        <v>39</v>
      </c>
      <c r="C28" s="142">
        <f aca="true" t="shared" si="3" ref="C28:C36">SUM(D28:O28)</f>
        <v>48.40715300000001</v>
      </c>
      <c r="D28" s="144">
        <v>50.229893000000004</v>
      </c>
      <c r="E28" s="144">
        <v>0.7647600000000001</v>
      </c>
      <c r="F28" s="143">
        <v>0</v>
      </c>
      <c r="G28" s="144">
        <v>-2.8397</v>
      </c>
      <c r="H28" s="154">
        <v>0</v>
      </c>
      <c r="I28" s="143">
        <v>0</v>
      </c>
      <c r="J28" s="143">
        <v>0</v>
      </c>
      <c r="K28" s="144">
        <v>0.2954</v>
      </c>
      <c r="L28" s="144">
        <v>-0.04319999999999999</v>
      </c>
      <c r="M28" s="143">
        <v>0</v>
      </c>
      <c r="N28" s="143">
        <v>0</v>
      </c>
      <c r="O28" s="143">
        <v>0</v>
      </c>
    </row>
    <row r="29" spans="1:15" ht="19.5" customHeight="1">
      <c r="A29" s="143"/>
      <c r="B29" s="143" t="s">
        <v>24</v>
      </c>
      <c r="C29" s="142">
        <f t="shared" si="3"/>
        <v>0.59</v>
      </c>
      <c r="D29" s="144">
        <v>0</v>
      </c>
      <c r="E29" s="144">
        <v>0.59</v>
      </c>
      <c r="F29" s="143">
        <v>0</v>
      </c>
      <c r="G29" s="144">
        <v>0</v>
      </c>
      <c r="H29" s="154">
        <v>0</v>
      </c>
      <c r="I29" s="143">
        <v>0</v>
      </c>
      <c r="J29" s="143">
        <v>0</v>
      </c>
      <c r="K29" s="143">
        <v>0</v>
      </c>
      <c r="L29" s="144">
        <v>0</v>
      </c>
      <c r="M29" s="143">
        <v>0</v>
      </c>
      <c r="N29" s="143">
        <v>0</v>
      </c>
      <c r="O29" s="143">
        <v>0</v>
      </c>
    </row>
    <row r="30" spans="1:15" ht="19.5" customHeight="1">
      <c r="A30" s="143"/>
      <c r="B30" s="143" t="s">
        <v>27</v>
      </c>
      <c r="C30" s="142">
        <f t="shared" si="3"/>
        <v>2.23331</v>
      </c>
      <c r="D30" s="144">
        <v>2.07764</v>
      </c>
      <c r="E30" s="144">
        <v>0.1626</v>
      </c>
      <c r="F30" s="143">
        <v>0</v>
      </c>
      <c r="G30" s="143">
        <v>0</v>
      </c>
      <c r="H30" s="154">
        <v>0</v>
      </c>
      <c r="I30" s="143">
        <v>0</v>
      </c>
      <c r="J30" s="143">
        <v>0</v>
      </c>
      <c r="K30" s="143">
        <v>0</v>
      </c>
      <c r="L30" s="144">
        <v>-0.0069299999999999995</v>
      </c>
      <c r="M30" s="143">
        <v>0</v>
      </c>
      <c r="N30" s="143">
        <v>0</v>
      </c>
      <c r="O30" s="143">
        <v>0</v>
      </c>
    </row>
    <row r="31" spans="1:15" ht="19.5" customHeight="1">
      <c r="A31" s="143"/>
      <c r="B31" s="143" t="s">
        <v>28</v>
      </c>
      <c r="C31" s="142">
        <f t="shared" si="3"/>
        <v>40.479971000000006</v>
      </c>
      <c r="D31" s="144">
        <v>19.75664</v>
      </c>
      <c r="E31" s="144">
        <v>0.2111</v>
      </c>
      <c r="F31" s="143">
        <v>0</v>
      </c>
      <c r="G31" s="144">
        <v>3.5409309999999996</v>
      </c>
      <c r="H31" s="154">
        <v>0</v>
      </c>
      <c r="I31" s="144">
        <v>15.793600000000001</v>
      </c>
      <c r="J31" s="143">
        <v>0</v>
      </c>
      <c r="K31" s="144">
        <v>1.1777</v>
      </c>
      <c r="L31" s="144">
        <v>0</v>
      </c>
      <c r="M31" s="144">
        <v>0</v>
      </c>
      <c r="N31" s="144">
        <v>0</v>
      </c>
      <c r="O31" s="144">
        <v>0</v>
      </c>
    </row>
    <row r="32" spans="1:15" ht="19.5" customHeight="1">
      <c r="A32" s="143"/>
      <c r="B32" s="143" t="s">
        <v>29</v>
      </c>
      <c r="C32" s="142">
        <f t="shared" si="3"/>
        <v>0</v>
      </c>
      <c r="D32" s="143">
        <v>0</v>
      </c>
      <c r="E32" s="143">
        <v>0</v>
      </c>
      <c r="F32" s="143">
        <v>0</v>
      </c>
      <c r="G32" s="143">
        <v>0</v>
      </c>
      <c r="H32" s="154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</row>
    <row r="33" spans="1:15" ht="19.5" customHeight="1">
      <c r="A33" s="143"/>
      <c r="B33" s="143" t="s">
        <v>30</v>
      </c>
      <c r="C33" s="142">
        <f t="shared" si="3"/>
        <v>74.32347400000002</v>
      </c>
      <c r="D33" s="144">
        <v>53.368303000000004</v>
      </c>
      <c r="E33" s="144">
        <v>1.8901400000000002</v>
      </c>
      <c r="F33" s="143">
        <v>0</v>
      </c>
      <c r="G33" s="144">
        <v>9.427291</v>
      </c>
      <c r="H33" s="154">
        <v>0</v>
      </c>
      <c r="I33" s="144">
        <v>1.1564</v>
      </c>
      <c r="J33" s="143">
        <v>0</v>
      </c>
      <c r="K33" s="144">
        <v>8.4889</v>
      </c>
      <c r="L33" s="144">
        <v>-0.00755999999999999</v>
      </c>
      <c r="M33" s="144">
        <v>0</v>
      </c>
      <c r="N33" s="144">
        <v>0</v>
      </c>
      <c r="O33" s="144">
        <v>0</v>
      </c>
    </row>
    <row r="34" spans="1:15" ht="19.5" customHeight="1">
      <c r="A34" s="143"/>
      <c r="B34" s="143" t="s">
        <v>40</v>
      </c>
      <c r="C34" s="142">
        <f t="shared" si="3"/>
        <v>0</v>
      </c>
      <c r="D34" s="143">
        <v>0</v>
      </c>
      <c r="E34" s="144">
        <v>0</v>
      </c>
      <c r="F34" s="143">
        <v>0</v>
      </c>
      <c r="G34" s="143">
        <v>0</v>
      </c>
      <c r="H34" s="154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</row>
    <row r="35" spans="1:15" ht="19.5" customHeight="1">
      <c r="A35" s="143"/>
      <c r="B35" s="155" t="s">
        <v>31</v>
      </c>
      <c r="C35" s="142">
        <f t="shared" si="3"/>
        <v>143.448775</v>
      </c>
      <c r="D35" s="144">
        <v>100.29478300000001</v>
      </c>
      <c r="E35" s="144">
        <v>2.5734</v>
      </c>
      <c r="F35" s="143">
        <v>0</v>
      </c>
      <c r="G35" s="144">
        <v>13.648222</v>
      </c>
      <c r="H35" s="154">
        <v>0</v>
      </c>
      <c r="I35" s="144">
        <v>16.950000000000003</v>
      </c>
      <c r="J35" s="143">
        <v>0</v>
      </c>
      <c r="K35" s="144">
        <v>9.962</v>
      </c>
      <c r="L35" s="144">
        <v>0.020370000000000006</v>
      </c>
      <c r="M35" s="144">
        <v>0</v>
      </c>
      <c r="N35" s="143">
        <v>0</v>
      </c>
      <c r="O35" s="143">
        <v>0</v>
      </c>
    </row>
    <row r="36" spans="1:15" ht="19.5" customHeight="1">
      <c r="A36" s="143" t="s">
        <v>41</v>
      </c>
      <c r="B36" s="143" t="s">
        <v>42</v>
      </c>
      <c r="C36" s="142">
        <f t="shared" si="3"/>
        <v>37529.390525999996</v>
      </c>
      <c r="D36" s="144">
        <v>4432.470894</v>
      </c>
      <c r="E36" s="144">
        <v>643.777933</v>
      </c>
      <c r="F36" s="144">
        <v>64.75</v>
      </c>
      <c r="G36" s="144">
        <v>912.88402</v>
      </c>
      <c r="H36" s="144">
        <v>3235.870509</v>
      </c>
      <c r="I36" s="144">
        <v>6787.4007</v>
      </c>
      <c r="J36" s="144">
        <v>3436.85</v>
      </c>
      <c r="K36" s="144">
        <v>11779.902602</v>
      </c>
      <c r="L36" s="144">
        <v>3289.081625</v>
      </c>
      <c r="M36" s="144">
        <v>1599.202243</v>
      </c>
      <c r="N36" s="144">
        <v>1328.2</v>
      </c>
      <c r="O36" s="144">
        <v>19</v>
      </c>
    </row>
    <row r="37" spans="1:15" ht="19.5" customHeight="1">
      <c r="A37" s="143"/>
      <c r="B37" s="143" t="s">
        <v>17</v>
      </c>
      <c r="C37" s="142">
        <v>76.4</v>
      </c>
      <c r="D37" s="144">
        <v>1.9656473994384642</v>
      </c>
      <c r="E37" s="144">
        <v>-42.423538232503645</v>
      </c>
      <c r="F37" s="144">
        <v>-72.00847311084213</v>
      </c>
      <c r="G37" s="144">
        <v>-73.05375996830233</v>
      </c>
      <c r="H37" s="144">
        <v>224.4683572508888</v>
      </c>
      <c r="I37" s="144">
        <v>223.07729545195238</v>
      </c>
      <c r="J37" s="144">
        <v>-41.59</v>
      </c>
      <c r="K37" s="144">
        <v>4099.5678081371725</v>
      </c>
      <c r="L37" s="144">
        <v>517.7412276912489</v>
      </c>
      <c r="M37" s="144">
        <v>94.77528182322045</v>
      </c>
      <c r="N37" s="144">
        <v>339.66</v>
      </c>
      <c r="O37" s="144">
        <v>0</v>
      </c>
    </row>
    <row r="38" spans="1:15" ht="19.5" customHeight="1">
      <c r="A38" s="143"/>
      <c r="B38" s="143" t="s">
        <v>18</v>
      </c>
      <c r="C38" s="142">
        <v>2.52</v>
      </c>
      <c r="D38" s="144">
        <v>11.810665805854821</v>
      </c>
      <c r="E38" s="144">
        <v>1.7153967170183508</v>
      </c>
      <c r="F38" s="144">
        <v>0.1725314456016594</v>
      </c>
      <c r="G38" s="144">
        <v>2.4324509596487127</v>
      </c>
      <c r="H38" s="144">
        <v>8.622230373707296</v>
      </c>
      <c r="I38" s="144">
        <v>18.085560689555443</v>
      </c>
      <c r="J38" s="144">
        <v>9.157755966271244</v>
      </c>
      <c r="K38" s="144">
        <v>31.388472972506705</v>
      </c>
      <c r="L38" s="144">
        <v>8.764015559275752</v>
      </c>
      <c r="M38" s="144">
        <v>4.261199610721332</v>
      </c>
      <c r="N38" s="144">
        <v>3.5390929119401395</v>
      </c>
      <c r="O38" s="144">
        <v>0.05062698789855643</v>
      </c>
    </row>
    <row r="39" spans="1:15" ht="19.5" customHeight="1">
      <c r="A39" s="143"/>
      <c r="B39" s="143" t="s">
        <v>19</v>
      </c>
      <c r="C39" s="142">
        <f aca="true" t="shared" si="4" ref="C39:C41">SUM(D39:O39)</f>
        <v>35972.81027</v>
      </c>
      <c r="D39" s="144">
        <v>4313.195234000001</v>
      </c>
      <c r="E39" s="144">
        <v>39.0757</v>
      </c>
      <c r="F39" s="144">
        <v>1.2188759999999998</v>
      </c>
      <c r="G39" s="144">
        <v>691.6382000000001</v>
      </c>
      <c r="H39" s="144">
        <v>3047.3373</v>
      </c>
      <c r="I39" s="144">
        <v>6656.14</v>
      </c>
      <c r="J39" s="144">
        <v>3408.9</v>
      </c>
      <c r="K39" s="144">
        <v>11684.300067</v>
      </c>
      <c r="L39" s="144">
        <v>3197.04865</v>
      </c>
      <c r="M39" s="144">
        <v>1586.756243</v>
      </c>
      <c r="N39" s="144">
        <v>1328.2</v>
      </c>
      <c r="O39" s="144">
        <v>19</v>
      </c>
    </row>
    <row r="40" spans="1:15" ht="19.5" customHeight="1">
      <c r="A40" s="143"/>
      <c r="B40" s="143" t="s">
        <v>43</v>
      </c>
      <c r="C40" s="142">
        <f t="shared" si="4"/>
        <v>35524.22837799999</v>
      </c>
      <c r="D40" s="144">
        <v>4219.7</v>
      </c>
      <c r="E40" s="144">
        <v>0.004</v>
      </c>
      <c r="F40" s="144">
        <v>1.206176</v>
      </c>
      <c r="G40" s="144">
        <v>603.7197000000001</v>
      </c>
      <c r="H40" s="144">
        <v>2991.482759</v>
      </c>
      <c r="I40" s="144">
        <v>6649.14</v>
      </c>
      <c r="J40" s="144">
        <v>3374.7</v>
      </c>
      <c r="K40" s="144">
        <v>11626.1</v>
      </c>
      <c r="L40" s="144">
        <v>3150.1</v>
      </c>
      <c r="M40" s="144">
        <v>1572.875743</v>
      </c>
      <c r="N40" s="144">
        <v>1328.2</v>
      </c>
      <c r="O40" s="144">
        <v>7</v>
      </c>
    </row>
    <row r="41" spans="1:15" ht="19.5" customHeight="1">
      <c r="A41" s="145" t="s">
        <v>44</v>
      </c>
      <c r="B41" s="143" t="s">
        <v>22</v>
      </c>
      <c r="C41" s="142">
        <f t="shared" si="4"/>
        <v>95.899203</v>
      </c>
      <c r="D41" s="154">
        <v>0</v>
      </c>
      <c r="E41" s="144">
        <v>0.31345</v>
      </c>
      <c r="F41" s="144">
        <v>95.19</v>
      </c>
      <c r="G41" s="154">
        <v>0</v>
      </c>
      <c r="H41" s="144">
        <v>0.12421300000000002</v>
      </c>
      <c r="I41" s="154">
        <v>0</v>
      </c>
      <c r="J41" s="154">
        <v>0</v>
      </c>
      <c r="K41" s="154">
        <v>0</v>
      </c>
      <c r="L41" s="144">
        <v>0.21519999999999997</v>
      </c>
      <c r="M41" s="144">
        <v>0.05634</v>
      </c>
      <c r="N41" s="154">
        <v>0</v>
      </c>
      <c r="O41" s="154">
        <v>0</v>
      </c>
    </row>
    <row r="42" spans="1:15" ht="19.5" customHeight="1">
      <c r="A42" s="160"/>
      <c r="B42" s="143" t="s">
        <v>17</v>
      </c>
      <c r="C42" s="104" t="s">
        <v>35</v>
      </c>
      <c r="D42" s="154">
        <v>0</v>
      </c>
      <c r="E42" s="144">
        <v>0</v>
      </c>
      <c r="F42" s="144">
        <v>28.150242326332787</v>
      </c>
      <c r="G42" s="154">
        <v>0</v>
      </c>
      <c r="H42" s="144">
        <v>44.445478120312146</v>
      </c>
      <c r="I42" s="154">
        <v>0</v>
      </c>
      <c r="J42" s="154">
        <v>0</v>
      </c>
      <c r="K42" s="154">
        <v>0</v>
      </c>
      <c r="L42" s="144">
        <v>185.41114058355436</v>
      </c>
      <c r="M42" s="144">
        <v>0</v>
      </c>
      <c r="N42" s="154">
        <v>0</v>
      </c>
      <c r="O42" s="154">
        <v>0</v>
      </c>
    </row>
    <row r="43" spans="1:15" ht="19.5" customHeight="1">
      <c r="A43" s="151"/>
      <c r="B43" s="143" t="s">
        <v>18</v>
      </c>
      <c r="C43" s="142">
        <v>0.69</v>
      </c>
      <c r="D43" s="154">
        <v>0</v>
      </c>
      <c r="E43" s="144">
        <v>0.3268536027353637</v>
      </c>
      <c r="F43" s="144">
        <v>99.26047039202192</v>
      </c>
      <c r="G43" s="154">
        <v>0</v>
      </c>
      <c r="H43" s="144">
        <v>0.1295245383843284</v>
      </c>
      <c r="I43" s="154">
        <v>0</v>
      </c>
      <c r="J43" s="154">
        <v>0</v>
      </c>
      <c r="K43" s="154">
        <v>0</v>
      </c>
      <c r="L43" s="144">
        <v>0.22440228205024806</v>
      </c>
      <c r="M43" s="144">
        <v>0.05874918480813652</v>
      </c>
      <c r="N43" s="154">
        <v>0</v>
      </c>
      <c r="O43" s="154">
        <v>0</v>
      </c>
    </row>
    <row r="44" spans="1:15" ht="19.5" customHeight="1">
      <c r="A44" s="155" t="s">
        <v>45</v>
      </c>
      <c r="B44" s="143" t="s">
        <v>22</v>
      </c>
      <c r="C44" s="142">
        <f>SUM(D44:O44)</f>
        <v>251.94725900000364</v>
      </c>
      <c r="D44" s="154">
        <v>3.637978807091713E-12</v>
      </c>
      <c r="E44" s="144">
        <v>251.889569</v>
      </c>
      <c r="F44" s="154">
        <v>0</v>
      </c>
      <c r="G44" s="154">
        <v>0</v>
      </c>
      <c r="H44" s="144">
        <v>0</v>
      </c>
      <c r="I44" s="154">
        <v>0</v>
      </c>
      <c r="J44" s="154">
        <v>0</v>
      </c>
      <c r="K44" s="154">
        <v>0</v>
      </c>
      <c r="L44" s="154">
        <v>0.05769</v>
      </c>
      <c r="M44" s="154">
        <v>0</v>
      </c>
      <c r="N44" s="154">
        <v>0</v>
      </c>
      <c r="O44" s="154">
        <v>0</v>
      </c>
    </row>
    <row r="45" spans="1:15" ht="19.5" customHeight="1">
      <c r="A45" s="155"/>
      <c r="B45" s="143" t="s">
        <v>17</v>
      </c>
      <c r="C45" s="104" t="s">
        <v>35</v>
      </c>
      <c r="D45" s="154">
        <v>0</v>
      </c>
      <c r="E45" s="144">
        <v>69.40401033088474</v>
      </c>
      <c r="F45" s="154">
        <v>0</v>
      </c>
      <c r="G45" s="154">
        <v>0</v>
      </c>
      <c r="H45" s="144" t="s">
        <v>38</v>
      </c>
      <c r="I45" s="154">
        <v>0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</row>
    <row r="46" spans="1:15" ht="19.5" customHeight="1">
      <c r="A46" s="155"/>
      <c r="B46" s="143" t="s">
        <v>18</v>
      </c>
      <c r="C46" s="142">
        <v>1.72</v>
      </c>
      <c r="D46" s="154">
        <v>1.4439445864706394E-12</v>
      </c>
      <c r="E46" s="144">
        <v>99.97710235061392</v>
      </c>
      <c r="F46" s="154">
        <v>0</v>
      </c>
      <c r="G46" s="154">
        <v>0</v>
      </c>
      <c r="H46" s="144">
        <v>0</v>
      </c>
      <c r="I46" s="154">
        <v>0</v>
      </c>
      <c r="J46" s="154">
        <v>0</v>
      </c>
      <c r="K46" s="154">
        <v>0</v>
      </c>
      <c r="L46" s="154">
        <v>0.022897649384627423</v>
      </c>
      <c r="M46" s="154">
        <v>0</v>
      </c>
      <c r="N46" s="154">
        <v>0</v>
      </c>
      <c r="O46" s="154">
        <v>0</v>
      </c>
    </row>
    <row r="47" spans="1:15" ht="19.5" customHeight="1">
      <c r="A47" s="145" t="s">
        <v>46</v>
      </c>
      <c r="B47" s="143" t="s">
        <v>22</v>
      </c>
      <c r="C47" s="142">
        <f aca="true" t="shared" si="5" ref="C47">SUM(D47:O47)</f>
        <v>0.836198</v>
      </c>
      <c r="D47" s="154">
        <v>0</v>
      </c>
      <c r="E47" s="154">
        <v>0</v>
      </c>
      <c r="F47" s="154">
        <v>0</v>
      </c>
      <c r="G47" s="154">
        <v>0</v>
      </c>
      <c r="H47" s="144">
        <v>0.836198</v>
      </c>
      <c r="I47" s="154">
        <v>0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</row>
    <row r="48" spans="1:15" ht="19.5" customHeight="1">
      <c r="A48" s="160"/>
      <c r="B48" s="143" t="s">
        <v>17</v>
      </c>
      <c r="C48" s="104" t="s">
        <v>35</v>
      </c>
      <c r="D48" s="154">
        <v>0</v>
      </c>
      <c r="E48" s="154">
        <v>0</v>
      </c>
      <c r="F48" s="154">
        <v>0</v>
      </c>
      <c r="G48" s="154">
        <v>0</v>
      </c>
      <c r="H48" s="144">
        <v>100.81990047839535</v>
      </c>
      <c r="I48" s="154">
        <v>0</v>
      </c>
      <c r="J48" s="154">
        <v>0</v>
      </c>
      <c r="K48" s="154">
        <v>0</v>
      </c>
      <c r="L48" s="154">
        <v>0</v>
      </c>
      <c r="M48" s="154" t="s">
        <v>38</v>
      </c>
      <c r="N48" s="154">
        <v>0</v>
      </c>
      <c r="O48" s="154">
        <v>0</v>
      </c>
    </row>
    <row r="49" spans="1:15" ht="19.5" customHeight="1">
      <c r="A49" s="151"/>
      <c r="B49" s="143" t="s">
        <v>18</v>
      </c>
      <c r="C49" s="142">
        <v>0</v>
      </c>
      <c r="D49" s="154">
        <v>0</v>
      </c>
      <c r="E49" s="154">
        <v>0</v>
      </c>
      <c r="F49" s="154">
        <v>0</v>
      </c>
      <c r="G49" s="154">
        <v>0</v>
      </c>
      <c r="H49" s="144">
        <v>100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</row>
    <row r="50" spans="1:15" ht="19.5" customHeight="1">
      <c r="A50" s="161" t="s">
        <v>47</v>
      </c>
      <c r="B50" s="143" t="s">
        <v>48</v>
      </c>
      <c r="C50" s="142">
        <f>SUM(D50:O50)</f>
        <v>9750.569755</v>
      </c>
      <c r="D50" s="144">
        <v>4717.980251999999</v>
      </c>
      <c r="E50" s="144">
        <v>745.954923</v>
      </c>
      <c r="F50" s="144">
        <v>78.10000000000001</v>
      </c>
      <c r="G50" s="144">
        <v>667.6043400000001</v>
      </c>
      <c r="H50" s="144">
        <v>1325.676062</v>
      </c>
      <c r="I50" s="144">
        <v>688.199911</v>
      </c>
      <c r="J50" s="143">
        <v>968.2099999999999</v>
      </c>
      <c r="K50" s="144">
        <v>401.707426</v>
      </c>
      <c r="L50" s="144">
        <v>78.698493</v>
      </c>
      <c r="M50" s="144">
        <v>7.030435</v>
      </c>
      <c r="N50" s="144">
        <v>3.9952129999999997</v>
      </c>
      <c r="O50" s="144">
        <v>67.4127</v>
      </c>
    </row>
    <row r="51" spans="1:15" ht="19.5" customHeight="1">
      <c r="A51" s="162"/>
      <c r="B51" s="143" t="s">
        <v>17</v>
      </c>
      <c r="C51" s="142"/>
      <c r="D51" s="144">
        <v>84.77</v>
      </c>
      <c r="E51" s="144">
        <v>11.716974981816875</v>
      </c>
      <c r="F51" s="144">
        <v>-51.40617222498756</v>
      </c>
      <c r="G51" s="144">
        <v>138.7443576047092</v>
      </c>
      <c r="H51" s="144">
        <v>99.18316030652224</v>
      </c>
      <c r="I51" s="144">
        <v>307.06531247192964</v>
      </c>
      <c r="J51" s="143">
        <v>8654.5</v>
      </c>
      <c r="K51" s="144">
        <v>286.50163611671616</v>
      </c>
      <c r="L51" s="144">
        <v>50.842429893823684</v>
      </c>
      <c r="M51" s="144">
        <v>-35.31505736408148</v>
      </c>
      <c r="N51" s="144">
        <v>0</v>
      </c>
      <c r="O51" s="144">
        <v>0</v>
      </c>
    </row>
    <row r="52" spans="1:15" ht="19.5" customHeight="1">
      <c r="A52" s="163"/>
      <c r="B52" s="143" t="s">
        <v>49</v>
      </c>
      <c r="C52" s="159">
        <f aca="true" t="shared" si="6" ref="C52:C58">SUM(D52:O52)</f>
        <v>38130</v>
      </c>
      <c r="D52" s="154">
        <v>16168</v>
      </c>
      <c r="E52" s="154">
        <v>4672</v>
      </c>
      <c r="F52" s="154">
        <v>124</v>
      </c>
      <c r="G52" s="154">
        <v>6962</v>
      </c>
      <c r="H52" s="154">
        <v>8541</v>
      </c>
      <c r="I52" s="154">
        <v>440</v>
      </c>
      <c r="J52" s="154">
        <v>357</v>
      </c>
      <c r="K52" s="154">
        <v>480</v>
      </c>
      <c r="L52" s="154">
        <v>340</v>
      </c>
      <c r="M52" s="154">
        <v>40</v>
      </c>
      <c r="N52" s="154">
        <v>0</v>
      </c>
      <c r="O52" s="154">
        <v>6</v>
      </c>
    </row>
    <row r="53" spans="1:15" ht="19.5" customHeight="1">
      <c r="A53" s="156" t="s">
        <v>50</v>
      </c>
      <c r="B53" s="143" t="s">
        <v>48</v>
      </c>
      <c r="C53" s="142">
        <f t="shared" si="6"/>
        <v>1247.083562</v>
      </c>
      <c r="D53" s="144">
        <v>1085.200009</v>
      </c>
      <c r="E53" s="144">
        <v>110.99021299999998</v>
      </c>
      <c r="F53" s="144">
        <v>0</v>
      </c>
      <c r="G53" s="144">
        <v>23.128441</v>
      </c>
      <c r="H53" s="144">
        <v>15.381535000000001</v>
      </c>
      <c r="I53" s="144">
        <v>8.043254</v>
      </c>
      <c r="J53" s="143">
        <v>0</v>
      </c>
      <c r="K53" s="144">
        <v>0.804425</v>
      </c>
      <c r="L53" s="144">
        <v>0</v>
      </c>
      <c r="M53" s="144">
        <v>3.535685</v>
      </c>
      <c r="N53" s="144">
        <v>0</v>
      </c>
      <c r="O53" s="144">
        <v>0</v>
      </c>
    </row>
    <row r="54" spans="1:15" ht="19.5" customHeight="1">
      <c r="A54" s="156" t="s">
        <v>51</v>
      </c>
      <c r="B54" s="143" t="s">
        <v>48</v>
      </c>
      <c r="C54" s="142">
        <f t="shared" si="6"/>
        <v>484.18703</v>
      </c>
      <c r="D54" s="144">
        <v>219.871448</v>
      </c>
      <c r="E54" s="144">
        <v>42.551176</v>
      </c>
      <c r="F54" s="144">
        <v>19.44</v>
      </c>
      <c r="G54" s="144">
        <v>79.432928</v>
      </c>
      <c r="H54" s="144">
        <v>53.592149</v>
      </c>
      <c r="I54" s="144">
        <v>52.258579</v>
      </c>
      <c r="J54" s="144">
        <v>13.28</v>
      </c>
      <c r="K54" s="144">
        <v>0.266</v>
      </c>
      <c r="L54" s="144">
        <v>0</v>
      </c>
      <c r="M54" s="144">
        <v>3.49475</v>
      </c>
      <c r="N54" s="143">
        <v>0</v>
      </c>
      <c r="O54" s="143">
        <v>0</v>
      </c>
    </row>
    <row r="55" spans="1:15" ht="19.5" customHeight="1">
      <c r="A55" s="155" t="s">
        <v>52</v>
      </c>
      <c r="B55" s="143" t="s">
        <v>48</v>
      </c>
      <c r="C55" s="142">
        <f t="shared" si="6"/>
        <v>5958.947013</v>
      </c>
      <c r="D55" s="144">
        <v>2626.50737</v>
      </c>
      <c r="E55" s="144">
        <v>218.682875</v>
      </c>
      <c r="F55" s="144">
        <v>57.9</v>
      </c>
      <c r="G55" s="144">
        <v>333.67838900000004</v>
      </c>
      <c r="H55" s="144">
        <v>738.9733</v>
      </c>
      <c r="I55" s="144">
        <v>627.898078</v>
      </c>
      <c r="J55" s="143">
        <v>954.67</v>
      </c>
      <c r="K55" s="144">
        <v>400.637001</v>
      </c>
      <c r="L55" s="144">
        <v>0</v>
      </c>
      <c r="M55" s="144">
        <v>0</v>
      </c>
      <c r="N55" s="143">
        <v>0</v>
      </c>
      <c r="O55" s="143">
        <v>0</v>
      </c>
    </row>
    <row r="56" spans="1:15" ht="19.5" customHeight="1">
      <c r="A56" s="143" t="s">
        <v>53</v>
      </c>
      <c r="B56" s="143" t="s">
        <v>48</v>
      </c>
      <c r="C56" s="142">
        <f t="shared" si="6"/>
        <v>2060.35215</v>
      </c>
      <c r="D56" s="144">
        <v>786.401425</v>
      </c>
      <c r="E56" s="144">
        <v>373.730659</v>
      </c>
      <c r="F56" s="144">
        <v>0.76</v>
      </c>
      <c r="G56" s="144">
        <v>231.36458199999998</v>
      </c>
      <c r="H56" s="144">
        <v>517.7290780000001</v>
      </c>
      <c r="I56" s="144">
        <v>0</v>
      </c>
      <c r="J56" s="143">
        <v>0.26</v>
      </c>
      <c r="K56" s="154">
        <v>0</v>
      </c>
      <c r="L56" s="144">
        <v>78.698493</v>
      </c>
      <c r="M56" s="154">
        <v>0</v>
      </c>
      <c r="N56" s="144">
        <v>3.9952129999999997</v>
      </c>
      <c r="O56" s="144">
        <v>67.4127</v>
      </c>
    </row>
    <row r="57" spans="1:15" ht="19.5" customHeight="1">
      <c r="A57" s="145" t="s">
        <v>54</v>
      </c>
      <c r="B57" s="143" t="s">
        <v>48</v>
      </c>
      <c r="C57" s="142">
        <f t="shared" si="6"/>
        <v>17712.788273</v>
      </c>
      <c r="D57" s="144">
        <v>4542.203812000001</v>
      </c>
      <c r="E57" s="144">
        <v>850.231534</v>
      </c>
      <c r="F57" s="144">
        <v>219.15</v>
      </c>
      <c r="G57" s="144">
        <v>2044.094777</v>
      </c>
      <c r="H57" s="144">
        <v>356.348429</v>
      </c>
      <c r="I57" s="144">
        <v>3539.9211380000006</v>
      </c>
      <c r="J57" s="144">
        <v>3860.12</v>
      </c>
      <c r="K57" s="144">
        <v>58.06495699999999</v>
      </c>
      <c r="L57" s="144">
        <v>1591.8604070000001</v>
      </c>
      <c r="M57" s="144">
        <v>405.0897</v>
      </c>
      <c r="N57" s="144">
        <v>245.703519</v>
      </c>
      <c r="O57" s="144">
        <v>0</v>
      </c>
    </row>
    <row r="58" spans="1:15" ht="19.5" customHeight="1">
      <c r="A58" s="164"/>
      <c r="B58" s="143" t="s">
        <v>17</v>
      </c>
      <c r="C58" s="142">
        <v>-6.16</v>
      </c>
      <c r="D58" s="144">
        <v>-26.85</v>
      </c>
      <c r="E58" s="144">
        <v>-56.20981449569295</v>
      </c>
      <c r="F58" s="144">
        <v>-77.33689076412372</v>
      </c>
      <c r="G58" s="144">
        <v>-48.11174678804838</v>
      </c>
      <c r="H58" s="144">
        <v>75.29248665395288</v>
      </c>
      <c r="I58" s="144">
        <v>177.619622058735</v>
      </c>
      <c r="J58" s="144">
        <v>57.75</v>
      </c>
      <c r="K58" s="144">
        <v>-35.91624480416552</v>
      </c>
      <c r="L58" s="144">
        <v>49.55681513709176</v>
      </c>
      <c r="M58" s="144">
        <v>-99.52353594070755</v>
      </c>
      <c r="N58" s="144">
        <v>4643.24</v>
      </c>
      <c r="O58" s="144">
        <v>0</v>
      </c>
    </row>
    <row r="59" spans="1:15" ht="19.5" customHeight="1">
      <c r="A59" s="151"/>
      <c r="B59" s="143" t="s">
        <v>49</v>
      </c>
      <c r="C59" s="159">
        <f>SUM(D59:O59)</f>
        <v>25907</v>
      </c>
      <c r="D59" s="154">
        <v>20983</v>
      </c>
      <c r="E59" s="154">
        <v>718</v>
      </c>
      <c r="F59" s="154">
        <v>271</v>
      </c>
      <c r="G59" s="154">
        <v>1432</v>
      </c>
      <c r="H59" s="154">
        <v>750</v>
      </c>
      <c r="I59" s="154">
        <v>691</v>
      </c>
      <c r="J59" s="154">
        <v>703</v>
      </c>
      <c r="K59" s="154">
        <v>26</v>
      </c>
      <c r="L59" s="154">
        <v>214</v>
      </c>
      <c r="M59" s="154">
        <v>60</v>
      </c>
      <c r="N59" s="154">
        <v>59</v>
      </c>
      <c r="O59" s="154">
        <v>0</v>
      </c>
    </row>
    <row r="60" spans="1:15" ht="50.25" customHeight="1">
      <c r="A60" s="165" t="s">
        <v>55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/>
    </row>
    <row r="62" ht="15" customHeight="1"/>
    <row r="66" ht="15" customHeight="1"/>
    <row r="70" ht="15" customHeight="1"/>
    <row r="74" ht="15" customHeight="1"/>
  </sheetData>
  <sheetProtection/>
  <mergeCells count="13">
    <mergeCell ref="A1:M1"/>
    <mergeCell ref="A2:K2"/>
    <mergeCell ref="A3:B3"/>
    <mergeCell ref="A60:N60"/>
    <mergeCell ref="A4:A8"/>
    <mergeCell ref="A9:A24"/>
    <mergeCell ref="A25:A35"/>
    <mergeCell ref="A36:A40"/>
    <mergeCell ref="A41:A43"/>
    <mergeCell ref="A44:A46"/>
    <mergeCell ref="A47:A49"/>
    <mergeCell ref="A50:A52"/>
    <mergeCell ref="A57:A59"/>
  </mergeCells>
  <printOptions/>
  <pageMargins left="0.54" right="0.2" top="0.55" bottom="0.51" header="0.39" footer="0.51"/>
  <pageSetup orientation="landscape" paperSize="9" scale="85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19"/>
  <sheetViews>
    <sheetView zoomScaleSheetLayoutView="100" workbookViewId="0" topLeftCell="A1">
      <pane xSplit="4" ySplit="3" topLeftCell="E4" activePane="bottomRight" state="frozen"/>
      <selection pane="bottomRight" activeCell="R9" sqref="R9"/>
    </sheetView>
  </sheetViews>
  <sheetFormatPr defaultColWidth="9.00390625" defaultRowHeight="14.25"/>
  <cols>
    <col min="1" max="1" width="3.875" style="0" customWidth="1"/>
    <col min="2" max="2" width="3.50390625" style="0" customWidth="1"/>
    <col min="3" max="3" width="4.25390625" style="0" customWidth="1"/>
    <col min="4" max="4" width="11.75390625" style="75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3" width="9.00390625" style="0" customWidth="1"/>
  </cols>
  <sheetData>
    <row r="1" spans="1:13" ht="45" customHeight="1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2" ht="21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27"/>
    </row>
    <row r="3" spans="1:13" s="74" customFormat="1" ht="18" customHeight="1">
      <c r="A3" s="78" t="s">
        <v>58</v>
      </c>
      <c r="B3" s="79"/>
      <c r="C3" s="79"/>
      <c r="D3" s="80"/>
      <c r="E3" s="17" t="s">
        <v>3</v>
      </c>
      <c r="F3" s="17" t="s">
        <v>59</v>
      </c>
      <c r="G3" s="17" t="s">
        <v>60</v>
      </c>
      <c r="H3" s="17" t="s">
        <v>61</v>
      </c>
      <c r="I3" s="17" t="s">
        <v>62</v>
      </c>
      <c r="J3" s="17" t="s">
        <v>63</v>
      </c>
      <c r="K3" s="17" t="s">
        <v>64</v>
      </c>
      <c r="L3" s="17" t="s">
        <v>65</v>
      </c>
      <c r="M3" s="17" t="s">
        <v>66</v>
      </c>
    </row>
    <row r="4" spans="1:13" ht="18" customHeight="1">
      <c r="A4" s="81" t="s">
        <v>67</v>
      </c>
      <c r="B4" s="82"/>
      <c r="C4" s="83"/>
      <c r="D4" s="84" t="s">
        <v>68</v>
      </c>
      <c r="E4" s="85">
        <f aca="true" t="shared" si="0" ref="E4:E10">SUM(F4:M4)</f>
        <v>30612.16534222</v>
      </c>
      <c r="F4" s="85">
        <v>13323.99635933</v>
      </c>
      <c r="G4" s="85">
        <v>5144.19374948</v>
      </c>
      <c r="H4" s="85">
        <v>2651.66490329</v>
      </c>
      <c r="I4" s="85">
        <v>1390.51532873</v>
      </c>
      <c r="J4" s="85">
        <v>6301.0382887</v>
      </c>
      <c r="K4" s="85">
        <v>1023.93807993</v>
      </c>
      <c r="L4" s="85">
        <v>29.78893476</v>
      </c>
      <c r="M4" s="85">
        <v>747.029698</v>
      </c>
    </row>
    <row r="5" spans="1:13" ht="18" customHeight="1">
      <c r="A5" s="86"/>
      <c r="B5" s="87"/>
      <c r="C5" s="88"/>
      <c r="D5" s="84" t="s">
        <v>69</v>
      </c>
      <c r="E5" s="85">
        <f t="shared" si="0"/>
        <v>9387.047027</v>
      </c>
      <c r="F5" s="85">
        <v>4126.988902</v>
      </c>
      <c r="G5" s="85">
        <v>1783.752663</v>
      </c>
      <c r="H5" s="85">
        <v>643.433542</v>
      </c>
      <c r="I5" s="85">
        <v>476.471688</v>
      </c>
      <c r="J5" s="85">
        <v>1486.724611</v>
      </c>
      <c r="K5" s="85">
        <v>512.470373</v>
      </c>
      <c r="L5" s="85">
        <v>17.131576</v>
      </c>
      <c r="M5" s="85">
        <v>340.073672</v>
      </c>
    </row>
    <row r="6" spans="1:13" ht="18" customHeight="1">
      <c r="A6" s="86"/>
      <c r="B6" s="87"/>
      <c r="C6" s="88"/>
      <c r="D6" s="84" t="s">
        <v>17</v>
      </c>
      <c r="E6" s="85">
        <v>15.44</v>
      </c>
      <c r="F6" s="85">
        <v>8.5874491772831</v>
      </c>
      <c r="G6" s="85">
        <v>9.08160852207329</v>
      </c>
      <c r="H6" s="85">
        <v>-13.3577221010213</v>
      </c>
      <c r="I6" s="85">
        <v>77.7900741108882</v>
      </c>
      <c r="J6" s="85">
        <v>7.98474788731904</v>
      </c>
      <c r="K6" s="128">
        <v>68.743059917</v>
      </c>
      <c r="L6" s="128">
        <v>276.518153846154</v>
      </c>
      <c r="M6" s="129" t="s">
        <v>38</v>
      </c>
    </row>
    <row r="7" spans="1:13" ht="18" customHeight="1">
      <c r="A7" s="89"/>
      <c r="B7" s="90"/>
      <c r="C7" s="91"/>
      <c r="D7" s="84" t="s">
        <v>18</v>
      </c>
      <c r="E7" s="85">
        <v>2.0553694587</v>
      </c>
      <c r="F7" s="85">
        <v>43.9647195771953</v>
      </c>
      <c r="G7" s="85">
        <v>19.0022768381727</v>
      </c>
      <c r="H7" s="85">
        <v>6.85448299288679</v>
      </c>
      <c r="I7" s="85">
        <v>5.07584213256334</v>
      </c>
      <c r="J7" s="85">
        <v>15.8380437077148</v>
      </c>
      <c r="K7" s="85">
        <v>5.45933531094475</v>
      </c>
      <c r="L7" s="85">
        <v>0.182502292262139</v>
      </c>
      <c r="M7" s="85">
        <v>3.6227971482602</v>
      </c>
    </row>
    <row r="8" spans="1:13" ht="18" customHeight="1">
      <c r="A8" s="92" t="s">
        <v>70</v>
      </c>
      <c r="B8" s="93"/>
      <c r="C8" s="94"/>
      <c r="D8" s="84" t="s">
        <v>68</v>
      </c>
      <c r="E8" s="85">
        <f t="shared" si="0"/>
        <v>956.73803372</v>
      </c>
      <c r="F8" s="85">
        <v>199.50879935</v>
      </c>
      <c r="G8" s="85">
        <v>660.7966448</v>
      </c>
      <c r="H8" s="85">
        <v>28.34827</v>
      </c>
      <c r="I8" s="85">
        <v>5</v>
      </c>
      <c r="J8" s="85">
        <v>33.601282</v>
      </c>
      <c r="K8" s="85">
        <v>29.48303757</v>
      </c>
      <c r="L8" s="85">
        <v>0</v>
      </c>
      <c r="M8" s="98">
        <v>0</v>
      </c>
    </row>
    <row r="9" spans="1:14" ht="18" customHeight="1">
      <c r="A9" s="95"/>
      <c r="B9" s="96"/>
      <c r="C9" s="97"/>
      <c r="D9" s="84" t="s">
        <v>71</v>
      </c>
      <c r="E9" s="98">
        <f t="shared" si="0"/>
        <v>122</v>
      </c>
      <c r="F9" s="98">
        <v>14</v>
      </c>
      <c r="G9" s="98">
        <v>93</v>
      </c>
      <c r="H9" s="98">
        <v>6</v>
      </c>
      <c r="I9" s="98">
        <v>2</v>
      </c>
      <c r="J9" s="98">
        <v>5</v>
      </c>
      <c r="K9" s="98">
        <v>2</v>
      </c>
      <c r="L9" s="98">
        <v>0</v>
      </c>
      <c r="M9" s="98">
        <v>0</v>
      </c>
      <c r="N9" s="11"/>
    </row>
    <row r="10" spans="1:13" ht="18" customHeight="1">
      <c r="A10" s="95"/>
      <c r="B10" s="96"/>
      <c r="C10" s="97"/>
      <c r="D10" s="84" t="s">
        <v>69</v>
      </c>
      <c r="E10" s="85">
        <f t="shared" si="0"/>
        <v>122.959213</v>
      </c>
      <c r="F10" s="85">
        <v>23.80885</v>
      </c>
      <c r="G10" s="85">
        <v>75.305781</v>
      </c>
      <c r="H10" s="85">
        <v>7.995138</v>
      </c>
      <c r="I10" s="85">
        <v>0.317</v>
      </c>
      <c r="J10" s="85">
        <v>4.444287</v>
      </c>
      <c r="K10" s="85">
        <v>11.088157</v>
      </c>
      <c r="L10" s="85">
        <v>0</v>
      </c>
      <c r="M10" s="98">
        <v>0</v>
      </c>
    </row>
    <row r="11" spans="1:13" ht="18" customHeight="1">
      <c r="A11" s="95"/>
      <c r="B11" s="96"/>
      <c r="C11" s="97"/>
      <c r="D11" s="84" t="s">
        <v>17</v>
      </c>
      <c r="E11" s="85">
        <v>-42</v>
      </c>
      <c r="F11" s="85">
        <v>-16.5705511357693</v>
      </c>
      <c r="G11" s="85">
        <v>-4.33117942139465</v>
      </c>
      <c r="H11" s="85">
        <v>29.4065110340818</v>
      </c>
      <c r="I11" s="85">
        <v>60.1010101010101</v>
      </c>
      <c r="J11" s="85">
        <v>-94.9860229183975</v>
      </c>
      <c r="K11" s="128">
        <v>13.8840781672</v>
      </c>
      <c r="L11" s="128"/>
      <c r="M11" s="98">
        <v>0</v>
      </c>
    </row>
    <row r="12" spans="1:13" ht="18" customHeight="1">
      <c r="A12" s="99"/>
      <c r="B12" s="100"/>
      <c r="C12" s="101"/>
      <c r="D12" s="84" t="s">
        <v>18</v>
      </c>
      <c r="E12" s="85">
        <v>0.828755920383298</v>
      </c>
      <c r="F12" s="85">
        <v>19.3632094896378</v>
      </c>
      <c r="G12" s="85">
        <v>61.2445209778628</v>
      </c>
      <c r="H12" s="85">
        <v>6.50226835788222</v>
      </c>
      <c r="I12" s="85">
        <v>0.257809067141638</v>
      </c>
      <c r="J12" s="85">
        <v>3.61444001760161</v>
      </c>
      <c r="K12" s="85">
        <v>9.0177520898739</v>
      </c>
      <c r="L12" s="85">
        <v>0</v>
      </c>
      <c r="M12" s="98">
        <v>0</v>
      </c>
    </row>
    <row r="13" spans="1:13" ht="21.75" customHeight="1">
      <c r="A13" s="102" t="s">
        <v>72</v>
      </c>
      <c r="B13" s="103" t="s">
        <v>73</v>
      </c>
      <c r="C13" s="104" t="s">
        <v>67</v>
      </c>
      <c r="D13" s="84" t="s">
        <v>68</v>
      </c>
      <c r="E13" s="85">
        <f aca="true" t="shared" si="1" ref="E13:E15">SUM(F13:M13)</f>
        <v>17824.28272241</v>
      </c>
      <c r="F13" s="85">
        <v>8338.04234319</v>
      </c>
      <c r="G13" s="85">
        <v>3217.813847</v>
      </c>
      <c r="H13" s="85">
        <v>1034.05456881</v>
      </c>
      <c r="I13" s="85">
        <v>1077.69932873</v>
      </c>
      <c r="J13" s="85">
        <v>2537.4771597</v>
      </c>
      <c r="K13" s="85">
        <v>952.87684236</v>
      </c>
      <c r="L13" s="85">
        <v>29.78893476</v>
      </c>
      <c r="M13" s="85">
        <v>636.52969786</v>
      </c>
    </row>
    <row r="14" spans="1:13" ht="21.75" customHeight="1">
      <c r="A14" s="105"/>
      <c r="B14" s="106"/>
      <c r="C14" s="104"/>
      <c r="D14" s="84" t="s">
        <v>74</v>
      </c>
      <c r="E14" s="98">
        <f t="shared" si="1"/>
        <v>54401</v>
      </c>
      <c r="F14" s="98">
        <v>26823</v>
      </c>
      <c r="G14" s="98">
        <v>9938</v>
      </c>
      <c r="H14" s="98">
        <v>3975</v>
      </c>
      <c r="I14" s="98">
        <v>2900</v>
      </c>
      <c r="J14" s="98">
        <v>6987</v>
      </c>
      <c r="K14" s="98">
        <v>2175</v>
      </c>
      <c r="L14" s="98">
        <v>67</v>
      </c>
      <c r="M14" s="98">
        <v>1536</v>
      </c>
    </row>
    <row r="15" spans="1:13" ht="21.75" customHeight="1">
      <c r="A15" s="105"/>
      <c r="B15" s="106"/>
      <c r="C15" s="104"/>
      <c r="D15" s="84" t="s">
        <v>69</v>
      </c>
      <c r="E15" s="85">
        <f t="shared" si="1"/>
        <v>8339.467977</v>
      </c>
      <c r="F15" s="85">
        <v>3724.679648</v>
      </c>
      <c r="G15" s="85">
        <v>1527.298287</v>
      </c>
      <c r="H15" s="85">
        <v>458.708994</v>
      </c>
      <c r="I15" s="85">
        <v>465.459688</v>
      </c>
      <c r="J15" s="85">
        <v>1329.670821</v>
      </c>
      <c r="K15" s="85">
        <v>498.058216</v>
      </c>
      <c r="L15" s="85">
        <v>17.131576</v>
      </c>
      <c r="M15" s="85">
        <v>318.460747</v>
      </c>
    </row>
    <row r="16" spans="1:13" ht="21.75" customHeight="1">
      <c r="A16" s="105"/>
      <c r="B16" s="106"/>
      <c r="C16" s="104"/>
      <c r="D16" s="84" t="s">
        <v>17</v>
      </c>
      <c r="E16" s="85">
        <v>20.67</v>
      </c>
      <c r="F16" s="85">
        <v>15.5570400857044</v>
      </c>
      <c r="G16" s="85">
        <v>8.81814013725668</v>
      </c>
      <c r="H16" s="85">
        <v>-18.2743326027483</v>
      </c>
      <c r="I16" s="85">
        <v>76.6306054270221</v>
      </c>
      <c r="J16" s="85">
        <v>12.9781297078856</v>
      </c>
      <c r="K16" s="85">
        <v>76.3488455665</v>
      </c>
      <c r="L16" s="85">
        <v>0</v>
      </c>
      <c r="M16" s="98">
        <v>0</v>
      </c>
    </row>
    <row r="17" spans="1:13" ht="21.75" customHeight="1">
      <c r="A17" s="105"/>
      <c r="B17" s="106"/>
      <c r="C17" s="104"/>
      <c r="D17" s="84" t="s">
        <v>18</v>
      </c>
      <c r="E17" s="85">
        <v>2.20278087893928</v>
      </c>
      <c r="F17" s="85">
        <v>44.6632765815823</v>
      </c>
      <c r="G17" s="85">
        <v>18.3140973886133</v>
      </c>
      <c r="H17" s="85">
        <v>5.50045872548591</v>
      </c>
      <c r="I17" s="85">
        <v>5.5814074624871</v>
      </c>
      <c r="J17" s="85">
        <v>15.9443123310407</v>
      </c>
      <c r="K17" s="85">
        <v>5.97230203861481</v>
      </c>
      <c r="L17" s="85">
        <v>0.205427684922448</v>
      </c>
      <c r="M17" s="98">
        <v>3.8187177872534</v>
      </c>
    </row>
    <row r="18" spans="1:13" ht="21.75" customHeight="1">
      <c r="A18" s="105"/>
      <c r="B18" s="106"/>
      <c r="C18" s="106" t="s">
        <v>75</v>
      </c>
      <c r="D18" s="84" t="s">
        <v>68</v>
      </c>
      <c r="E18" s="85">
        <f aca="true" t="shared" si="2" ref="E18:E21">SUM(F18:M18)</f>
        <v>5296.78917331</v>
      </c>
      <c r="F18" s="107">
        <v>1698.15907044</v>
      </c>
      <c r="G18" s="107">
        <v>482.942238</v>
      </c>
      <c r="H18" s="107">
        <v>33.65493824</v>
      </c>
      <c r="I18" s="107">
        <v>629.36273799</v>
      </c>
      <c r="J18" s="107">
        <v>2377.33393276</v>
      </c>
      <c r="K18" s="85">
        <v>75.33625588</v>
      </c>
      <c r="L18" s="98">
        <v>0</v>
      </c>
      <c r="M18" s="98">
        <v>0</v>
      </c>
    </row>
    <row r="19" spans="1:13" ht="21.75" customHeight="1">
      <c r="A19" s="105"/>
      <c r="B19" s="106"/>
      <c r="C19" s="106"/>
      <c r="D19" s="84" t="s">
        <v>74</v>
      </c>
      <c r="E19" s="98">
        <f t="shared" si="2"/>
        <v>16098</v>
      </c>
      <c r="F19" s="98">
        <v>3882</v>
      </c>
      <c r="G19" s="98">
        <v>1111</v>
      </c>
      <c r="H19" s="98">
        <v>145</v>
      </c>
      <c r="I19" s="98">
        <v>4804</v>
      </c>
      <c r="J19" s="98">
        <v>5992</v>
      </c>
      <c r="K19" s="98">
        <v>164</v>
      </c>
      <c r="L19" s="98">
        <v>0</v>
      </c>
      <c r="M19" s="98">
        <v>0</v>
      </c>
    </row>
    <row r="20" spans="1:13" ht="21.75" customHeight="1">
      <c r="A20" s="105"/>
      <c r="B20" s="106"/>
      <c r="C20" s="106"/>
      <c r="D20" s="84" t="s">
        <v>17</v>
      </c>
      <c r="E20" s="85">
        <v>-15.88</v>
      </c>
      <c r="F20" s="85">
        <v>-57.9733679766158</v>
      </c>
      <c r="G20" s="85">
        <v>-66.6866566716642</v>
      </c>
      <c r="H20" s="107">
        <v>-83.294930875576</v>
      </c>
      <c r="I20" s="85">
        <v>13.0618969169216</v>
      </c>
      <c r="J20" s="85">
        <v>51.5810776625348</v>
      </c>
      <c r="K20" s="98">
        <v>-42.0494699647</v>
      </c>
      <c r="L20" s="98">
        <v>0</v>
      </c>
      <c r="M20" s="98">
        <v>0</v>
      </c>
    </row>
    <row r="21" spans="1:13" ht="21.75" customHeight="1">
      <c r="A21" s="105"/>
      <c r="B21" s="106"/>
      <c r="C21" s="106"/>
      <c r="D21" s="84" t="s">
        <v>69</v>
      </c>
      <c r="E21" s="85">
        <f t="shared" si="2"/>
        <v>2003.801347</v>
      </c>
      <c r="F21" s="85">
        <v>711.757677</v>
      </c>
      <c r="G21" s="85">
        <v>205.868525</v>
      </c>
      <c r="H21" s="85">
        <v>30.689112</v>
      </c>
      <c r="I21" s="85">
        <v>248.612253</v>
      </c>
      <c r="J21" s="85">
        <v>776.265305</v>
      </c>
      <c r="K21" s="85">
        <v>30.608475</v>
      </c>
      <c r="L21" s="98">
        <v>0</v>
      </c>
      <c r="M21" s="98">
        <v>0</v>
      </c>
    </row>
    <row r="22" spans="1:13" ht="21.75" customHeight="1">
      <c r="A22" s="105"/>
      <c r="B22" s="106"/>
      <c r="C22" s="106"/>
      <c r="D22" s="84" t="s">
        <v>17</v>
      </c>
      <c r="E22" s="85">
        <v>-37.67</v>
      </c>
      <c r="F22" s="85">
        <v>-53.8691567092098</v>
      </c>
      <c r="G22" s="85">
        <v>-65.2080934271072</v>
      </c>
      <c r="H22" s="107">
        <v>-80.6869598575876</v>
      </c>
      <c r="I22" s="85">
        <v>12.1060342932953</v>
      </c>
      <c r="J22" s="85">
        <v>19.9272116043994</v>
      </c>
      <c r="K22" s="98">
        <v>-41.4757954698</v>
      </c>
      <c r="L22" s="98">
        <v>0</v>
      </c>
      <c r="M22" s="98">
        <v>0</v>
      </c>
    </row>
    <row r="23" spans="1:13" ht="21.75" customHeight="1">
      <c r="A23" s="105"/>
      <c r="B23" s="108"/>
      <c r="C23" s="108"/>
      <c r="D23" s="84" t="s">
        <v>18</v>
      </c>
      <c r="E23" s="85">
        <v>3.10793808171528</v>
      </c>
      <c r="F23" s="85">
        <v>35.5203712217087</v>
      </c>
      <c r="G23" s="85">
        <v>10.2738989225762</v>
      </c>
      <c r="H23" s="85">
        <v>1.53154463370066</v>
      </c>
      <c r="I23" s="85">
        <v>12.407030935088</v>
      </c>
      <c r="J23" s="85">
        <v>38.739633854533</v>
      </c>
      <c r="K23" s="85">
        <v>1.52752043239344</v>
      </c>
      <c r="L23" s="85">
        <v>0</v>
      </c>
      <c r="M23" s="98">
        <v>0</v>
      </c>
    </row>
    <row r="24" spans="1:13" ht="18" customHeight="1">
      <c r="A24" s="105"/>
      <c r="B24" s="92" t="s">
        <v>76</v>
      </c>
      <c r="C24" s="94"/>
      <c r="D24" s="84" t="s">
        <v>68</v>
      </c>
      <c r="E24" s="107">
        <f aca="true" t="shared" si="3" ref="E24:E27">SUM(F24:M24)</f>
        <v>16211.06072241</v>
      </c>
      <c r="F24" s="85">
        <v>7270.64834319</v>
      </c>
      <c r="G24" s="85">
        <v>2933.797847</v>
      </c>
      <c r="H24" s="85">
        <v>775.90256881</v>
      </c>
      <c r="I24" s="85">
        <v>1077.94332873</v>
      </c>
      <c r="J24" s="85">
        <v>2537.2331597</v>
      </c>
      <c r="K24" s="85">
        <v>949.21684236</v>
      </c>
      <c r="L24" s="85">
        <v>29.78893476</v>
      </c>
      <c r="M24" s="85">
        <v>636.52969786</v>
      </c>
    </row>
    <row r="25" spans="1:13" ht="18" customHeight="1">
      <c r="A25" s="105"/>
      <c r="B25" s="95"/>
      <c r="C25" s="97"/>
      <c r="D25" s="84" t="s">
        <v>74</v>
      </c>
      <c r="E25" s="109">
        <f t="shared" si="3"/>
        <v>41170</v>
      </c>
      <c r="F25" s="98">
        <v>18071</v>
      </c>
      <c r="G25" s="98">
        <v>7609</v>
      </c>
      <c r="H25" s="98">
        <v>1859</v>
      </c>
      <c r="I25" s="98">
        <v>2897</v>
      </c>
      <c r="J25" s="98">
        <v>6986</v>
      </c>
      <c r="K25" s="98">
        <v>2145</v>
      </c>
      <c r="L25" s="98">
        <v>67</v>
      </c>
      <c r="M25" s="98">
        <v>1536</v>
      </c>
    </row>
    <row r="26" spans="1:13" ht="18" customHeight="1">
      <c r="A26" s="105"/>
      <c r="B26" s="95"/>
      <c r="C26" s="97"/>
      <c r="D26" s="84" t="s">
        <v>17</v>
      </c>
      <c r="E26" s="107">
        <v>22.38</v>
      </c>
      <c r="F26" s="85">
        <v>15.454893943266</v>
      </c>
      <c r="G26" s="85">
        <v>12.309963099631</v>
      </c>
      <c r="H26" s="85">
        <v>-14.6856356126664</v>
      </c>
      <c r="I26" s="85">
        <v>69.3161893629456</v>
      </c>
      <c r="J26" s="85">
        <v>15.8732791507713</v>
      </c>
      <c r="K26" s="85">
        <v>65.5092592593</v>
      </c>
      <c r="L26" s="85">
        <v>0</v>
      </c>
      <c r="M26" s="98">
        <v>0</v>
      </c>
    </row>
    <row r="27" spans="1:13" ht="18" customHeight="1">
      <c r="A27" s="105"/>
      <c r="B27" s="95"/>
      <c r="C27" s="97"/>
      <c r="D27" s="84" t="s">
        <v>69</v>
      </c>
      <c r="E27" s="107">
        <f t="shared" si="3"/>
        <v>8167.843817</v>
      </c>
      <c r="F27" s="85">
        <v>3608.419788</v>
      </c>
      <c r="G27" s="85">
        <v>1499.365987</v>
      </c>
      <c r="H27" s="85">
        <v>431.616994</v>
      </c>
      <c r="I27" s="85">
        <v>465.483688</v>
      </c>
      <c r="J27" s="85">
        <v>1329.658821</v>
      </c>
      <c r="K27" s="85">
        <v>497.706216</v>
      </c>
      <c r="L27" s="85">
        <v>17.131576</v>
      </c>
      <c r="M27" s="85">
        <v>318.460747</v>
      </c>
    </row>
    <row r="28" spans="1:13" ht="18" customHeight="1">
      <c r="A28" s="105"/>
      <c r="B28" s="95"/>
      <c r="C28" s="97"/>
      <c r="D28" s="84" t="s">
        <v>17</v>
      </c>
      <c r="E28" s="107">
        <v>21.23</v>
      </c>
      <c r="F28" s="85">
        <v>16.5242368586243</v>
      </c>
      <c r="G28" s="85">
        <v>9.1689183187968</v>
      </c>
      <c r="H28" s="85">
        <v>-20.8835528702025</v>
      </c>
      <c r="I28" s="85">
        <v>77.1074803240772</v>
      </c>
      <c r="J28" s="85">
        <v>12.9805659667592</v>
      </c>
      <c r="K28" s="85">
        <v>76.4266078076</v>
      </c>
      <c r="L28" s="85" t="e">
        <v>#DIV/0!</v>
      </c>
      <c r="M28" s="98">
        <v>0</v>
      </c>
    </row>
    <row r="29" spans="1:13" ht="18" customHeight="1">
      <c r="A29" s="105"/>
      <c r="B29" s="99"/>
      <c r="C29" s="101"/>
      <c r="D29" s="84" t="s">
        <v>18</v>
      </c>
      <c r="E29" s="107">
        <v>2.17919859508233</v>
      </c>
      <c r="F29" s="85">
        <v>44.1783641906776</v>
      </c>
      <c r="G29" s="85">
        <v>18.3569375295757</v>
      </c>
      <c r="H29" s="85">
        <v>5.28434435905424</v>
      </c>
      <c r="I29" s="85">
        <v>5.69897880553462</v>
      </c>
      <c r="J29" s="85">
        <v>16.2791900872607</v>
      </c>
      <c r="K29" s="85">
        <v>6.09348350863551</v>
      </c>
      <c r="L29" s="85">
        <v>0.209744167295945</v>
      </c>
      <c r="M29" s="85">
        <v>3.89895735196573</v>
      </c>
    </row>
    <row r="30" spans="1:13" ht="18" customHeight="1">
      <c r="A30" s="105"/>
      <c r="B30" s="92" t="s">
        <v>77</v>
      </c>
      <c r="C30" s="94"/>
      <c r="D30" s="84" t="s">
        <v>74</v>
      </c>
      <c r="E30" s="109">
        <f aca="true" t="shared" si="4" ref="E30:E34">SUM(F30:M30)</f>
        <v>13014.2254334246</v>
      </c>
      <c r="F30" s="98">
        <v>8552</v>
      </c>
      <c r="G30" s="98">
        <v>2329</v>
      </c>
      <c r="H30" s="98">
        <v>2099</v>
      </c>
      <c r="I30" s="98">
        <v>3</v>
      </c>
      <c r="J30" s="98">
        <v>1</v>
      </c>
      <c r="K30" s="98">
        <v>30</v>
      </c>
      <c r="L30" s="98">
        <v>0.225433424578366</v>
      </c>
      <c r="M30" s="98">
        <v>0</v>
      </c>
    </row>
    <row r="31" spans="1:13" ht="18" customHeight="1">
      <c r="A31" s="105"/>
      <c r="B31" s="95"/>
      <c r="C31" s="97"/>
      <c r="D31" s="84" t="s">
        <v>69</v>
      </c>
      <c r="E31" s="107">
        <f t="shared" si="4"/>
        <v>156.369093424578</v>
      </c>
      <c r="F31" s="85">
        <v>102.68336</v>
      </c>
      <c r="G31" s="85">
        <v>27.9323</v>
      </c>
      <c r="H31" s="85">
        <v>25.188</v>
      </c>
      <c r="I31" s="85">
        <v>-0.024</v>
      </c>
      <c r="J31" s="85">
        <v>0.012</v>
      </c>
      <c r="K31" s="85">
        <v>0.352</v>
      </c>
      <c r="L31" s="98">
        <v>0.225433424578366</v>
      </c>
      <c r="M31" s="98">
        <v>0</v>
      </c>
    </row>
    <row r="32" spans="1:13" ht="18" customHeight="1">
      <c r="A32" s="105"/>
      <c r="B32" s="99"/>
      <c r="C32" s="101"/>
      <c r="D32" s="84" t="s">
        <v>18</v>
      </c>
      <c r="E32" s="85">
        <v>4.64</v>
      </c>
      <c r="F32" s="85">
        <v>65.7621065114011</v>
      </c>
      <c r="G32" s="85">
        <v>17.8888467197451</v>
      </c>
      <c r="H32" s="85">
        <v>16.1312985746587</v>
      </c>
      <c r="I32" s="98">
        <v>-0.0153704607667068</v>
      </c>
      <c r="J32" s="98">
        <v>0.00768523038335338</v>
      </c>
      <c r="K32" s="98">
        <v>0.225433424578366</v>
      </c>
      <c r="L32" s="98">
        <v>0.225433424578366</v>
      </c>
      <c r="M32" s="98">
        <v>0</v>
      </c>
    </row>
    <row r="33" spans="1:13" ht="18" customHeight="1">
      <c r="A33" s="105"/>
      <c r="B33" s="92" t="s">
        <v>78</v>
      </c>
      <c r="C33" s="94"/>
      <c r="D33" s="84" t="s">
        <v>74</v>
      </c>
      <c r="E33" s="98">
        <f t="shared" si="4"/>
        <v>217.225433424578</v>
      </c>
      <c r="F33" s="98">
        <v>200</v>
      </c>
      <c r="G33" s="98">
        <v>0</v>
      </c>
      <c r="H33" s="98">
        <v>17</v>
      </c>
      <c r="I33" s="98">
        <v>0</v>
      </c>
      <c r="J33" s="98">
        <v>0</v>
      </c>
      <c r="K33" s="98">
        <v>0</v>
      </c>
      <c r="L33" s="98">
        <v>0.225433424578366</v>
      </c>
      <c r="M33" s="98">
        <v>0</v>
      </c>
    </row>
    <row r="34" spans="1:13" ht="18" customHeight="1">
      <c r="A34" s="105"/>
      <c r="B34" s="95"/>
      <c r="C34" s="97"/>
      <c r="D34" s="84" t="s">
        <v>69</v>
      </c>
      <c r="E34" s="85">
        <f t="shared" si="4"/>
        <v>15.7059334245784</v>
      </c>
      <c r="F34" s="85">
        <v>13.5765</v>
      </c>
      <c r="G34" s="98">
        <v>0</v>
      </c>
      <c r="H34" s="85">
        <v>1.904</v>
      </c>
      <c r="I34" s="98">
        <v>0</v>
      </c>
      <c r="J34" s="98">
        <v>0</v>
      </c>
      <c r="K34" s="98">
        <v>0</v>
      </c>
      <c r="L34" s="98">
        <v>0.225433424578366</v>
      </c>
      <c r="M34" s="98">
        <v>0</v>
      </c>
    </row>
    <row r="35" spans="1:13" ht="18" customHeight="1">
      <c r="A35" s="110"/>
      <c r="B35" s="99"/>
      <c r="C35" s="101"/>
      <c r="D35" s="84" t="s">
        <v>18</v>
      </c>
      <c r="E35" s="85">
        <v>3.75</v>
      </c>
      <c r="F35" s="85">
        <v>87.7006556635768</v>
      </c>
      <c r="G35" s="98">
        <v>0</v>
      </c>
      <c r="H35" s="85">
        <v>12.2993443364232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</row>
    <row r="36" spans="1:13" ht="18" customHeight="1">
      <c r="A36" s="111" t="s">
        <v>79</v>
      </c>
      <c r="B36" s="112"/>
      <c r="C36" s="113"/>
      <c r="D36" s="84" t="s">
        <v>68</v>
      </c>
      <c r="E36" s="85">
        <f aca="true" t="shared" si="5" ref="E36:E38">SUM(F36:M36)</f>
        <v>114.861605</v>
      </c>
      <c r="F36" s="85">
        <v>83.007105</v>
      </c>
      <c r="G36" s="85">
        <v>1.4075</v>
      </c>
      <c r="H36" s="85">
        <v>0</v>
      </c>
      <c r="I36" s="85">
        <v>26.26</v>
      </c>
      <c r="J36" s="85">
        <v>4.187</v>
      </c>
      <c r="K36" s="98">
        <v>0</v>
      </c>
      <c r="L36" s="98">
        <v>0</v>
      </c>
      <c r="M36" s="98">
        <v>0</v>
      </c>
    </row>
    <row r="37" spans="1:13" ht="18" customHeight="1">
      <c r="A37" s="114"/>
      <c r="B37" s="115"/>
      <c r="C37" s="116"/>
      <c r="D37" s="84" t="s">
        <v>71</v>
      </c>
      <c r="E37" s="98">
        <f t="shared" si="5"/>
        <v>2031</v>
      </c>
      <c r="F37" s="98">
        <v>1901</v>
      </c>
      <c r="G37" s="98">
        <v>13</v>
      </c>
      <c r="H37" s="98">
        <v>0</v>
      </c>
      <c r="I37" s="98">
        <v>107</v>
      </c>
      <c r="J37" s="98">
        <v>10</v>
      </c>
      <c r="K37" s="98">
        <v>0</v>
      </c>
      <c r="L37" s="98">
        <v>0</v>
      </c>
      <c r="M37" s="98">
        <v>0</v>
      </c>
    </row>
    <row r="38" spans="1:13" ht="18" customHeight="1">
      <c r="A38" s="114"/>
      <c r="B38" s="115"/>
      <c r="C38" s="116"/>
      <c r="D38" s="84" t="s">
        <v>69</v>
      </c>
      <c r="E38" s="85">
        <f t="shared" si="5"/>
        <v>10.430573</v>
      </c>
      <c r="F38" s="85">
        <v>8.639828</v>
      </c>
      <c r="G38" s="85">
        <v>0.284245</v>
      </c>
      <c r="H38" s="98">
        <v>0</v>
      </c>
      <c r="I38" s="85">
        <v>1.42</v>
      </c>
      <c r="J38" s="85">
        <v>0.0865</v>
      </c>
      <c r="K38" s="98">
        <v>0</v>
      </c>
      <c r="L38" s="98">
        <v>0</v>
      </c>
      <c r="M38" s="98">
        <v>0</v>
      </c>
    </row>
    <row r="39" spans="1:13" ht="18" customHeight="1">
      <c r="A39" s="114"/>
      <c r="B39" s="115"/>
      <c r="C39" s="116"/>
      <c r="D39" s="84" t="s">
        <v>17</v>
      </c>
      <c r="E39" s="85">
        <v>-11.08</v>
      </c>
      <c r="F39" s="85">
        <v>-10.3988368210036</v>
      </c>
      <c r="G39" s="85">
        <v>-84.0901267494872</v>
      </c>
      <c r="H39" s="98">
        <v>0</v>
      </c>
      <c r="I39" s="85" t="s">
        <v>80</v>
      </c>
      <c r="J39" s="85">
        <v>-5.56768558951966</v>
      </c>
      <c r="K39" s="98">
        <v>0</v>
      </c>
      <c r="L39" s="98">
        <v>0</v>
      </c>
      <c r="M39" s="98">
        <v>0</v>
      </c>
    </row>
    <row r="40" spans="1:13" ht="18" customHeight="1">
      <c r="A40" s="117"/>
      <c r="B40" s="118"/>
      <c r="C40" s="119"/>
      <c r="D40" s="84" t="s">
        <v>18</v>
      </c>
      <c r="E40" s="85">
        <v>0.55</v>
      </c>
      <c r="F40" s="85">
        <v>82.8317677274297</v>
      </c>
      <c r="G40" s="85">
        <v>2.7251139510744</v>
      </c>
      <c r="H40" s="85">
        <v>0</v>
      </c>
      <c r="I40" s="85">
        <v>13.6138254341348</v>
      </c>
      <c r="J40" s="85">
        <v>0.82929288736103</v>
      </c>
      <c r="K40" s="98">
        <v>0</v>
      </c>
      <c r="L40" s="98">
        <v>0</v>
      </c>
      <c r="M40" s="98">
        <v>0</v>
      </c>
    </row>
    <row r="41" spans="1:13" ht="21" customHeight="1">
      <c r="A41" s="120" t="s">
        <v>81</v>
      </c>
      <c r="B41" s="121"/>
      <c r="C41" s="121" t="s">
        <v>81</v>
      </c>
      <c r="D41" s="122"/>
      <c r="E41" s="85">
        <f>SUM(F41:M41)</f>
        <v>88.714333</v>
      </c>
      <c r="F41" s="85">
        <v>0</v>
      </c>
      <c r="G41" s="85">
        <v>42.47228</v>
      </c>
      <c r="H41" s="85">
        <v>46.242053</v>
      </c>
      <c r="I41" s="85">
        <v>0</v>
      </c>
      <c r="J41" s="85">
        <v>0</v>
      </c>
      <c r="K41" s="98">
        <v>0</v>
      </c>
      <c r="L41" s="98">
        <v>0</v>
      </c>
      <c r="M41" s="98">
        <v>0</v>
      </c>
    </row>
    <row r="42" spans="1:13" ht="21" customHeight="1">
      <c r="A42" s="120" t="s">
        <v>82</v>
      </c>
      <c r="B42" s="121"/>
      <c r="C42" s="121"/>
      <c r="D42" s="122"/>
      <c r="E42" s="85">
        <f aca="true" t="shared" si="6" ref="E42:E48">SUM(F42:M42)</f>
        <v>0.1161</v>
      </c>
      <c r="F42" s="85">
        <v>0.0681</v>
      </c>
      <c r="G42" s="85">
        <v>0</v>
      </c>
      <c r="H42" s="98">
        <v>0</v>
      </c>
      <c r="I42" s="85">
        <v>0.048</v>
      </c>
      <c r="J42" s="98">
        <v>0</v>
      </c>
      <c r="K42" s="98">
        <v>0</v>
      </c>
      <c r="L42" s="98">
        <v>0</v>
      </c>
      <c r="M42" s="98">
        <v>0</v>
      </c>
    </row>
    <row r="43" spans="1:13" ht="21" customHeight="1">
      <c r="A43" s="120" t="s">
        <v>83</v>
      </c>
      <c r="B43" s="121"/>
      <c r="C43" s="121"/>
      <c r="D43" s="122"/>
      <c r="E43" s="85">
        <f t="shared" si="6"/>
        <v>481.132506</v>
      </c>
      <c r="F43" s="85">
        <v>248.607751</v>
      </c>
      <c r="G43" s="85">
        <v>26.310189</v>
      </c>
      <c r="H43" s="85">
        <v>51.890704</v>
      </c>
      <c r="I43" s="85">
        <v>0</v>
      </c>
      <c r="J43" s="85">
        <v>147.007862</v>
      </c>
      <c r="K43" s="85">
        <v>3.244</v>
      </c>
      <c r="L43" s="85">
        <v>0</v>
      </c>
      <c r="M43" s="85">
        <v>4.072</v>
      </c>
    </row>
    <row r="44" spans="1:13" ht="21" customHeight="1">
      <c r="A44" s="120" t="s">
        <v>84</v>
      </c>
      <c r="B44" s="121"/>
      <c r="C44" s="121"/>
      <c r="D44" s="122"/>
      <c r="E44" s="85">
        <f t="shared" si="6"/>
        <v>358.188614</v>
      </c>
      <c r="F44" s="85">
        <v>189.415329</v>
      </c>
      <c r="G44" s="85">
        <v>87.464751</v>
      </c>
      <c r="H44" s="85">
        <v>35.353701</v>
      </c>
      <c r="I44" s="85">
        <v>9.197</v>
      </c>
      <c r="J44" s="85">
        <v>19.192908</v>
      </c>
      <c r="K44" s="85">
        <v>0.024</v>
      </c>
      <c r="L44" s="85">
        <v>0</v>
      </c>
      <c r="M44" s="85">
        <v>17.540925</v>
      </c>
    </row>
    <row r="45" spans="1:13" ht="21" customHeight="1">
      <c r="A45" s="120" t="s">
        <v>85</v>
      </c>
      <c r="B45" s="121"/>
      <c r="C45" s="121"/>
      <c r="D45" s="122"/>
      <c r="E45" s="85">
        <f t="shared" si="6"/>
        <v>32.862887</v>
      </c>
      <c r="F45" s="85">
        <v>0</v>
      </c>
      <c r="G45" s="85">
        <v>24.63765</v>
      </c>
      <c r="H45" s="85">
        <v>7.982635</v>
      </c>
      <c r="I45" s="85">
        <v>0.03</v>
      </c>
      <c r="J45" s="85">
        <v>0.156602</v>
      </c>
      <c r="K45" s="85">
        <v>0.056</v>
      </c>
      <c r="L45" s="85">
        <v>0</v>
      </c>
      <c r="M45" s="98">
        <v>0</v>
      </c>
    </row>
    <row r="46" spans="1:13" ht="21" customHeight="1">
      <c r="A46" s="120" t="s">
        <v>86</v>
      </c>
      <c r="B46" s="121"/>
      <c r="C46" s="121"/>
      <c r="D46" s="122"/>
      <c r="E46" s="85">
        <f t="shared" si="6"/>
        <v>26.371278</v>
      </c>
      <c r="F46" s="85">
        <v>4.94533</v>
      </c>
      <c r="G46" s="85">
        <v>0</v>
      </c>
      <c r="H46" s="85">
        <v>35.260317</v>
      </c>
      <c r="I46" s="98">
        <v>0</v>
      </c>
      <c r="J46" s="85">
        <v>-13.834369</v>
      </c>
      <c r="K46" s="98">
        <v>0</v>
      </c>
      <c r="L46" s="98">
        <v>0</v>
      </c>
      <c r="M46" s="98">
        <v>0</v>
      </c>
    </row>
    <row r="47" spans="1:13" ht="21" customHeight="1">
      <c r="A47" s="120" t="s">
        <v>87</v>
      </c>
      <c r="B47" s="121"/>
      <c r="C47" s="121"/>
      <c r="D47" s="122"/>
      <c r="E47" s="85">
        <f t="shared" si="6"/>
        <v>41.176566</v>
      </c>
      <c r="F47" s="85">
        <v>4.94533</v>
      </c>
      <c r="G47" s="98">
        <v>0</v>
      </c>
      <c r="H47" s="85">
        <v>35.260317</v>
      </c>
      <c r="I47" s="98">
        <v>0</v>
      </c>
      <c r="J47" s="85">
        <v>0.970919</v>
      </c>
      <c r="K47" s="98">
        <v>0</v>
      </c>
      <c r="L47" s="98">
        <v>0</v>
      </c>
      <c r="M47" s="98">
        <v>0</v>
      </c>
    </row>
    <row r="48" spans="1:13" ht="21" customHeight="1">
      <c r="A48" s="120" t="s">
        <v>88</v>
      </c>
      <c r="B48" s="121"/>
      <c r="C48" s="121"/>
      <c r="D48" s="122"/>
      <c r="E48" s="85">
        <f t="shared" si="6"/>
        <v>-3.43364225940945E-13</v>
      </c>
      <c r="F48" s="98">
        <v>0</v>
      </c>
      <c r="G48" s="85">
        <v>0</v>
      </c>
      <c r="H48" s="85">
        <v>-1.24344978758018E-14</v>
      </c>
      <c r="I48" s="98">
        <v>0</v>
      </c>
      <c r="J48" s="85">
        <v>-3.30929728065144E-13</v>
      </c>
      <c r="K48" s="98">
        <v>0</v>
      </c>
      <c r="L48" s="98">
        <v>0</v>
      </c>
      <c r="M48" s="98">
        <v>0</v>
      </c>
    </row>
    <row r="49" spans="1:12" ht="48.75" customHeight="1">
      <c r="A49" s="123" t="s">
        <v>89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30"/>
    </row>
    <row r="50" spans="1:12" ht="21.75" customHeight="1">
      <c r="A50" s="124" t="s">
        <v>90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31"/>
    </row>
    <row r="51" spans="1:13" ht="26.25" customHeight="1">
      <c r="A51" s="125" t="s">
        <v>91</v>
      </c>
      <c r="B51" s="125"/>
      <c r="C51" s="125"/>
      <c r="D51" s="125"/>
      <c r="E51" s="125" t="s">
        <v>92</v>
      </c>
      <c r="F51" s="125" t="s">
        <v>59</v>
      </c>
      <c r="G51" s="125" t="s">
        <v>60</v>
      </c>
      <c r="H51" s="125" t="s">
        <v>61</v>
      </c>
      <c r="I51" s="125" t="s">
        <v>93</v>
      </c>
      <c r="J51" s="125" t="s">
        <v>63</v>
      </c>
      <c r="K51" s="125" t="s">
        <v>64</v>
      </c>
      <c r="L51" s="125" t="s">
        <v>65</v>
      </c>
      <c r="M51" s="17" t="s">
        <v>66</v>
      </c>
    </row>
    <row r="52" spans="1:13" ht="18" customHeight="1">
      <c r="A52" s="81" t="s">
        <v>94</v>
      </c>
      <c r="B52" s="82"/>
      <c r="C52" s="83"/>
      <c r="D52" s="84" t="s">
        <v>95</v>
      </c>
      <c r="E52" s="85">
        <f aca="true" t="shared" si="7" ref="E52:E55">SUM(F52:M52)</f>
        <v>3965.5360360008</v>
      </c>
      <c r="F52" s="85">
        <v>2145.540741</v>
      </c>
      <c r="G52" s="85">
        <v>616.332342</v>
      </c>
      <c r="H52" s="85">
        <v>426.7318210008</v>
      </c>
      <c r="I52" s="85">
        <v>110.282854</v>
      </c>
      <c r="J52" s="85">
        <v>484.900827</v>
      </c>
      <c r="K52" s="85">
        <v>111.878421</v>
      </c>
      <c r="L52" s="85">
        <v>65.82023</v>
      </c>
      <c r="M52" s="85">
        <v>4.0488</v>
      </c>
    </row>
    <row r="53" spans="1:13" ht="18" customHeight="1">
      <c r="A53" s="86"/>
      <c r="B53" s="87"/>
      <c r="C53" s="88"/>
      <c r="D53" s="84" t="s">
        <v>96</v>
      </c>
      <c r="E53" s="98">
        <f t="shared" si="7"/>
        <v>10964</v>
      </c>
      <c r="F53" s="98">
        <v>7115</v>
      </c>
      <c r="G53" s="98">
        <v>1150</v>
      </c>
      <c r="H53" s="98">
        <v>575</v>
      </c>
      <c r="I53" s="98">
        <v>291</v>
      </c>
      <c r="J53" s="98">
        <v>1059</v>
      </c>
      <c r="K53" s="98">
        <v>225</v>
      </c>
      <c r="L53" s="98">
        <v>533</v>
      </c>
      <c r="M53" s="98">
        <v>16</v>
      </c>
    </row>
    <row r="54" spans="1:13" ht="18" customHeight="1">
      <c r="A54" s="86"/>
      <c r="B54" s="87"/>
      <c r="C54" s="88"/>
      <c r="D54" s="84" t="s">
        <v>97</v>
      </c>
      <c r="E54" s="85">
        <v>42.24</v>
      </c>
      <c r="F54" s="85">
        <v>51.9880424190198</v>
      </c>
      <c r="G54" s="85">
        <v>34.5525674486407</v>
      </c>
      <c r="H54" s="85">
        <v>66.321040658586</v>
      </c>
      <c r="I54" s="85">
        <v>23.1457307490639</v>
      </c>
      <c r="J54" s="85">
        <v>32.6170553317086</v>
      </c>
      <c r="K54" s="85">
        <v>21.8311978398</v>
      </c>
      <c r="L54" s="85">
        <v>384.204173626524</v>
      </c>
      <c r="M54" s="98">
        <v>1.19056555486601</v>
      </c>
    </row>
    <row r="55" spans="1:13" ht="18" customHeight="1">
      <c r="A55" s="86"/>
      <c r="B55" s="87"/>
      <c r="C55" s="88"/>
      <c r="D55" s="84" t="s">
        <v>98</v>
      </c>
      <c r="E55" s="85">
        <f t="shared" si="7"/>
        <v>17079.964548</v>
      </c>
      <c r="F55" s="85">
        <v>9061.887288</v>
      </c>
      <c r="G55" s="85">
        <v>3787.680908</v>
      </c>
      <c r="H55" s="85">
        <v>1397.15903</v>
      </c>
      <c r="I55" s="85">
        <v>417.902598</v>
      </c>
      <c r="J55" s="85">
        <v>1692.602606</v>
      </c>
      <c r="K55" s="85">
        <v>449.541075</v>
      </c>
      <c r="L55" s="85">
        <v>261.662643</v>
      </c>
      <c r="M55" s="85">
        <v>11.5284</v>
      </c>
    </row>
    <row r="56" spans="1:13" ht="18" customHeight="1">
      <c r="A56" s="89"/>
      <c r="B56" s="90"/>
      <c r="C56" s="91"/>
      <c r="D56" s="84" t="s">
        <v>99</v>
      </c>
      <c r="E56" s="98">
        <f aca="true" t="shared" si="8" ref="E56:E62">SUM(F56:M56)</f>
        <v>9180</v>
      </c>
      <c r="F56" s="98">
        <v>3555</v>
      </c>
      <c r="G56" s="98">
        <v>2164</v>
      </c>
      <c r="H56" s="98">
        <v>991</v>
      </c>
      <c r="I56" s="98">
        <v>248</v>
      </c>
      <c r="J56" s="98">
        <v>1208</v>
      </c>
      <c r="K56" s="98">
        <v>254</v>
      </c>
      <c r="L56" s="98">
        <v>744</v>
      </c>
      <c r="M56" s="98">
        <v>16</v>
      </c>
    </row>
    <row r="57" spans="1:13" ht="18" customHeight="1">
      <c r="A57" s="81" t="s">
        <v>70</v>
      </c>
      <c r="B57" s="82"/>
      <c r="C57" s="83"/>
      <c r="D57" s="84" t="s">
        <v>95</v>
      </c>
      <c r="E57" s="85">
        <f t="shared" si="8"/>
        <v>3.013187</v>
      </c>
      <c r="F57" s="85">
        <v>0.3684</v>
      </c>
      <c r="G57" s="85">
        <v>0.855384</v>
      </c>
      <c r="H57" s="85">
        <v>0</v>
      </c>
      <c r="I57" s="85">
        <v>0</v>
      </c>
      <c r="J57" s="85">
        <v>1.789403</v>
      </c>
      <c r="K57" s="85">
        <v>0</v>
      </c>
      <c r="L57" s="85">
        <v>0</v>
      </c>
      <c r="M57" s="98">
        <v>0</v>
      </c>
    </row>
    <row r="58" spans="1:13" ht="18" customHeight="1">
      <c r="A58" s="86"/>
      <c r="B58" s="87"/>
      <c r="C58" s="88"/>
      <c r="D58" s="84" t="s">
        <v>96</v>
      </c>
      <c r="E58" s="98">
        <f t="shared" si="8"/>
        <v>21</v>
      </c>
      <c r="F58" s="98">
        <v>4</v>
      </c>
      <c r="G58" s="98">
        <v>12</v>
      </c>
      <c r="H58" s="98">
        <v>0</v>
      </c>
      <c r="I58" s="98">
        <v>0</v>
      </c>
      <c r="J58" s="98">
        <v>5</v>
      </c>
      <c r="K58" s="98">
        <v>0</v>
      </c>
      <c r="L58" s="98">
        <v>0</v>
      </c>
      <c r="M58" s="98">
        <v>0</v>
      </c>
    </row>
    <row r="59" spans="1:13" ht="18" customHeight="1">
      <c r="A59" s="86"/>
      <c r="B59" s="87"/>
      <c r="C59" s="88"/>
      <c r="D59" s="84" t="s">
        <v>98</v>
      </c>
      <c r="E59" s="85">
        <f t="shared" si="8"/>
        <v>1452.792972</v>
      </c>
      <c r="F59" s="85">
        <v>1267.87656</v>
      </c>
      <c r="G59" s="85">
        <v>154.161412</v>
      </c>
      <c r="H59" s="85">
        <v>30.405</v>
      </c>
      <c r="I59" s="85">
        <v>0.35</v>
      </c>
      <c r="J59" s="85">
        <v>0</v>
      </c>
      <c r="K59" s="85">
        <v>0</v>
      </c>
      <c r="L59" s="85">
        <v>0</v>
      </c>
      <c r="M59" s="98">
        <v>0</v>
      </c>
    </row>
    <row r="60" spans="1:13" ht="18" customHeight="1">
      <c r="A60" s="89"/>
      <c r="B60" s="90"/>
      <c r="C60" s="91"/>
      <c r="D60" s="84" t="s">
        <v>99</v>
      </c>
      <c r="E60" s="98">
        <f t="shared" si="8"/>
        <v>148</v>
      </c>
      <c r="F60" s="98">
        <v>17</v>
      </c>
      <c r="G60" s="98">
        <v>128</v>
      </c>
      <c r="H60" s="98">
        <v>2</v>
      </c>
      <c r="I60" s="98">
        <v>1</v>
      </c>
      <c r="J60" s="98">
        <v>0</v>
      </c>
      <c r="K60" s="98">
        <v>0</v>
      </c>
      <c r="L60" s="98">
        <v>0</v>
      </c>
      <c r="M60" s="98">
        <v>0</v>
      </c>
    </row>
    <row r="61" spans="1:13" ht="18" customHeight="1">
      <c r="A61" s="126" t="s">
        <v>72</v>
      </c>
      <c r="B61" s="102" t="s">
        <v>73</v>
      </c>
      <c r="C61" s="102" t="s">
        <v>67</v>
      </c>
      <c r="D61" s="84" t="s">
        <v>95</v>
      </c>
      <c r="E61" s="85">
        <f t="shared" si="8"/>
        <v>2594.5518487228</v>
      </c>
      <c r="F61" s="85">
        <v>1242.589278</v>
      </c>
      <c r="G61" s="85">
        <v>493.730849</v>
      </c>
      <c r="H61" s="85">
        <v>205.6573807228</v>
      </c>
      <c r="I61" s="85">
        <v>109.282854</v>
      </c>
      <c r="J61" s="85">
        <v>430.667747</v>
      </c>
      <c r="K61" s="85">
        <v>108.57494</v>
      </c>
      <c r="L61" s="85">
        <v>0</v>
      </c>
      <c r="M61" s="98">
        <v>4.0488</v>
      </c>
    </row>
    <row r="62" spans="1:13" ht="18" customHeight="1">
      <c r="A62" s="126"/>
      <c r="B62" s="105"/>
      <c r="C62" s="105"/>
      <c r="D62" s="84" t="s">
        <v>96</v>
      </c>
      <c r="E62" s="98">
        <f t="shared" si="8"/>
        <v>5351</v>
      </c>
      <c r="F62" s="98">
        <v>2795</v>
      </c>
      <c r="G62" s="98">
        <v>987</v>
      </c>
      <c r="H62" s="98">
        <v>304</v>
      </c>
      <c r="I62" s="98">
        <v>290</v>
      </c>
      <c r="J62" s="98">
        <v>738</v>
      </c>
      <c r="K62" s="98">
        <v>221</v>
      </c>
      <c r="L62" s="98">
        <v>0</v>
      </c>
      <c r="M62" s="98">
        <v>16</v>
      </c>
    </row>
    <row r="63" spans="1:13" ht="18" customHeight="1">
      <c r="A63" s="126"/>
      <c r="B63" s="105"/>
      <c r="C63" s="105"/>
      <c r="D63" s="84" t="s">
        <v>100</v>
      </c>
      <c r="E63" s="85">
        <v>31.11</v>
      </c>
      <c r="F63" s="85">
        <v>33.3609704841924</v>
      </c>
      <c r="G63" s="85">
        <v>32.3270741021921</v>
      </c>
      <c r="H63" s="85">
        <v>44.8339542962613</v>
      </c>
      <c r="I63" s="85">
        <v>23.4784787635573</v>
      </c>
      <c r="J63" s="85">
        <v>32.3890499963073</v>
      </c>
      <c r="K63" s="85">
        <v>21.799648417</v>
      </c>
      <c r="L63" s="85">
        <v>0</v>
      </c>
      <c r="M63" s="98">
        <v>1.2713654785216</v>
      </c>
    </row>
    <row r="64" spans="1:13" ht="18" customHeight="1">
      <c r="A64" s="126"/>
      <c r="B64" s="105"/>
      <c r="C64" s="105"/>
      <c r="D64" s="84" t="s">
        <v>98</v>
      </c>
      <c r="E64" s="85">
        <f aca="true" t="shared" si="9" ref="E64:E67">SUM(F64:M64)</f>
        <v>12826.201145</v>
      </c>
      <c r="F64" s="85">
        <v>6759.232954</v>
      </c>
      <c r="G64" s="85">
        <v>2934.357744</v>
      </c>
      <c r="H64" s="85">
        <v>917.048709</v>
      </c>
      <c r="I64" s="85">
        <v>394.739898</v>
      </c>
      <c r="J64" s="85">
        <v>1433.587931</v>
      </c>
      <c r="K64" s="85">
        <v>375.455509</v>
      </c>
      <c r="L64" s="85">
        <v>0.25</v>
      </c>
      <c r="M64" s="98">
        <v>11.5284</v>
      </c>
    </row>
    <row r="65" spans="1:13" ht="18" customHeight="1">
      <c r="A65" s="126"/>
      <c r="B65" s="105"/>
      <c r="C65" s="110"/>
      <c r="D65" s="84" t="s">
        <v>99</v>
      </c>
      <c r="E65" s="98">
        <f t="shared" si="9"/>
        <v>5989</v>
      </c>
      <c r="F65" s="98">
        <v>2566</v>
      </c>
      <c r="G65" s="98">
        <v>1477</v>
      </c>
      <c r="H65" s="98">
        <v>408</v>
      </c>
      <c r="I65" s="98">
        <v>231</v>
      </c>
      <c r="J65" s="98">
        <v>1077</v>
      </c>
      <c r="K65" s="98">
        <v>212</v>
      </c>
      <c r="L65" s="98">
        <v>2</v>
      </c>
      <c r="M65" s="98">
        <v>16</v>
      </c>
    </row>
    <row r="66" spans="1:13" ht="18" customHeight="1">
      <c r="A66" s="126"/>
      <c r="B66" s="105"/>
      <c r="C66" s="102" t="s">
        <v>75</v>
      </c>
      <c r="D66" s="84" t="s">
        <v>95</v>
      </c>
      <c r="E66" s="85">
        <f t="shared" si="9"/>
        <v>1170.047534</v>
      </c>
      <c r="F66" s="85">
        <v>525.822419</v>
      </c>
      <c r="G66" s="85">
        <v>199.143188</v>
      </c>
      <c r="H66" s="85">
        <v>90.646206</v>
      </c>
      <c r="I66" s="85">
        <v>87.286534</v>
      </c>
      <c r="J66" s="85">
        <v>258.044996</v>
      </c>
      <c r="K66" s="85">
        <v>9.104191</v>
      </c>
      <c r="L66" s="98">
        <v>0</v>
      </c>
      <c r="M66" s="98">
        <v>0</v>
      </c>
    </row>
    <row r="67" spans="1:13" ht="18" customHeight="1">
      <c r="A67" s="126"/>
      <c r="B67" s="105"/>
      <c r="C67" s="105"/>
      <c r="D67" s="84" t="s">
        <v>96</v>
      </c>
      <c r="E67" s="98">
        <f t="shared" si="9"/>
        <v>2510</v>
      </c>
      <c r="F67" s="98">
        <v>1231</v>
      </c>
      <c r="G67" s="98">
        <v>430</v>
      </c>
      <c r="H67" s="98">
        <v>124</v>
      </c>
      <c r="I67" s="98">
        <v>233</v>
      </c>
      <c r="J67" s="98">
        <v>467</v>
      </c>
      <c r="K67" s="98">
        <v>25</v>
      </c>
      <c r="L67" s="98">
        <v>0</v>
      </c>
      <c r="M67" s="98">
        <v>0</v>
      </c>
    </row>
    <row r="68" spans="1:13" ht="18" customHeight="1">
      <c r="A68" s="126"/>
      <c r="B68" s="105"/>
      <c r="C68" s="105"/>
      <c r="D68" s="84" t="s">
        <v>100</v>
      </c>
      <c r="E68" s="85">
        <v>58.39</v>
      </c>
      <c r="F68" s="85">
        <v>73.8766066024463</v>
      </c>
      <c r="G68" s="85">
        <v>96.7331883297847</v>
      </c>
      <c r="H68" s="85">
        <v>295.369269726671</v>
      </c>
      <c r="I68" s="85">
        <v>35.1095060467514</v>
      </c>
      <c r="J68" s="85">
        <v>33.2418561460762</v>
      </c>
      <c r="K68" s="85">
        <v>29.7440202428</v>
      </c>
      <c r="L68" s="98">
        <v>0</v>
      </c>
      <c r="M68" s="98">
        <v>0</v>
      </c>
    </row>
    <row r="69" spans="1:13" ht="18" customHeight="1">
      <c r="A69" s="126"/>
      <c r="B69" s="105"/>
      <c r="C69" s="105"/>
      <c r="D69" s="84" t="s">
        <v>98</v>
      </c>
      <c r="E69" s="85">
        <f aca="true" t="shared" si="10" ref="E69:E72">SUM(F69:M69)</f>
        <v>3627.823492</v>
      </c>
      <c r="F69" s="85">
        <v>1702.965799</v>
      </c>
      <c r="G69" s="85">
        <v>620.629363</v>
      </c>
      <c r="H69" s="85">
        <v>162.243312</v>
      </c>
      <c r="I69" s="85">
        <v>297.133477</v>
      </c>
      <c r="J69" s="85">
        <v>766.015841</v>
      </c>
      <c r="K69" s="85">
        <v>78.8357</v>
      </c>
      <c r="L69" s="98">
        <v>0</v>
      </c>
      <c r="M69" s="98">
        <v>0</v>
      </c>
    </row>
    <row r="70" spans="1:13" ht="18" customHeight="1">
      <c r="A70" s="126"/>
      <c r="B70" s="110"/>
      <c r="C70" s="110"/>
      <c r="D70" s="84" t="s">
        <v>99</v>
      </c>
      <c r="E70" s="98">
        <f t="shared" si="10"/>
        <v>2053</v>
      </c>
      <c r="F70" s="98">
        <v>820</v>
      </c>
      <c r="G70" s="98">
        <v>382</v>
      </c>
      <c r="H70" s="98">
        <v>78</v>
      </c>
      <c r="I70" s="98">
        <v>147</v>
      </c>
      <c r="J70" s="98">
        <v>607</v>
      </c>
      <c r="K70" s="98">
        <v>19</v>
      </c>
      <c r="L70" s="98">
        <v>0</v>
      </c>
      <c r="M70" s="98">
        <v>0</v>
      </c>
    </row>
    <row r="71" spans="1:16" ht="18" customHeight="1">
      <c r="A71" s="126"/>
      <c r="B71" s="81" t="s">
        <v>101</v>
      </c>
      <c r="C71" s="83"/>
      <c r="D71" s="84" t="s">
        <v>95</v>
      </c>
      <c r="E71" s="85">
        <f t="shared" si="10"/>
        <v>2462.4072017228</v>
      </c>
      <c r="F71" s="85">
        <v>1145.167011</v>
      </c>
      <c r="G71" s="98">
        <v>475.238615</v>
      </c>
      <c r="H71" s="85">
        <v>189.5991707228</v>
      </c>
      <c r="I71" s="85">
        <v>109.232854</v>
      </c>
      <c r="J71" s="85">
        <v>430.545811</v>
      </c>
      <c r="K71" s="85">
        <v>108.57494</v>
      </c>
      <c r="L71" s="85">
        <v>0</v>
      </c>
      <c r="M71" s="85">
        <v>4.0488</v>
      </c>
      <c r="N71" s="138"/>
      <c r="O71" s="138"/>
      <c r="P71" s="138"/>
    </row>
    <row r="72" spans="1:13" ht="18" customHeight="1">
      <c r="A72" s="126"/>
      <c r="B72" s="86"/>
      <c r="C72" s="88"/>
      <c r="D72" s="84" t="s">
        <v>96</v>
      </c>
      <c r="E72" s="98">
        <f t="shared" si="10"/>
        <v>5067</v>
      </c>
      <c r="F72" s="98">
        <v>2583</v>
      </c>
      <c r="G72" s="98">
        <v>948</v>
      </c>
      <c r="H72" s="98">
        <v>273</v>
      </c>
      <c r="I72" s="98">
        <v>289</v>
      </c>
      <c r="J72" s="98">
        <v>737</v>
      </c>
      <c r="K72" s="98">
        <v>221</v>
      </c>
      <c r="L72" s="98">
        <v>0</v>
      </c>
      <c r="M72" s="98">
        <v>16</v>
      </c>
    </row>
    <row r="73" spans="1:13" ht="18" customHeight="1">
      <c r="A73" s="126"/>
      <c r="B73" s="86"/>
      <c r="C73" s="88"/>
      <c r="D73" s="84" t="s">
        <v>100</v>
      </c>
      <c r="E73" s="85">
        <v>30.15</v>
      </c>
      <c r="F73" s="85">
        <v>31.7359697119586</v>
      </c>
      <c r="G73" s="85">
        <v>31.6959714386265</v>
      </c>
      <c r="H73" s="85">
        <v>43.9276426457852</v>
      </c>
      <c r="I73" s="85">
        <v>23.466526715325</v>
      </c>
      <c r="J73" s="85">
        <v>32.3801718305601</v>
      </c>
      <c r="K73" s="85">
        <v>21.8150660992</v>
      </c>
      <c r="L73" s="85">
        <v>0</v>
      </c>
      <c r="M73" s="85">
        <v>1.2713654785216</v>
      </c>
    </row>
    <row r="74" spans="1:13" ht="18" customHeight="1">
      <c r="A74" s="126"/>
      <c r="B74" s="86"/>
      <c r="C74" s="88"/>
      <c r="D74" s="84" t="s">
        <v>98</v>
      </c>
      <c r="E74" s="85">
        <f aca="true" t="shared" si="11" ref="E74:E87">SUM(F74:M74)</f>
        <v>11844.84456</v>
      </c>
      <c r="F74" s="85">
        <v>6001.134534</v>
      </c>
      <c r="G74" s="98">
        <v>2766.140695</v>
      </c>
      <c r="H74" s="85">
        <v>869.710793</v>
      </c>
      <c r="I74" s="85">
        <v>394.189898</v>
      </c>
      <c r="J74" s="85">
        <v>1433.587931</v>
      </c>
      <c r="K74" s="85">
        <v>368.302309</v>
      </c>
      <c r="L74" s="85">
        <v>0.25</v>
      </c>
      <c r="M74" s="85">
        <v>11.5284</v>
      </c>
    </row>
    <row r="75" spans="1:13" ht="18" customHeight="1">
      <c r="A75" s="126"/>
      <c r="B75" s="89"/>
      <c r="C75" s="91"/>
      <c r="D75" s="84" t="s">
        <v>99</v>
      </c>
      <c r="E75" s="98">
        <f t="shared" si="11"/>
        <v>5497</v>
      </c>
      <c r="F75" s="98">
        <v>2223</v>
      </c>
      <c r="G75" s="98">
        <v>1384</v>
      </c>
      <c r="H75" s="98">
        <v>355</v>
      </c>
      <c r="I75" s="98">
        <v>229</v>
      </c>
      <c r="J75" s="85">
        <v>1077</v>
      </c>
      <c r="K75" s="98">
        <v>211</v>
      </c>
      <c r="L75" s="98">
        <v>2</v>
      </c>
      <c r="M75" s="98">
        <v>16</v>
      </c>
    </row>
    <row r="76" spans="1:13" ht="18" customHeight="1">
      <c r="A76" s="126"/>
      <c r="B76" s="81" t="s">
        <v>77</v>
      </c>
      <c r="C76" s="83"/>
      <c r="D76" s="84" t="s">
        <v>95</v>
      </c>
      <c r="E76" s="85">
        <f t="shared" si="11"/>
        <v>90.901538</v>
      </c>
      <c r="F76" s="85">
        <v>57.3314</v>
      </c>
      <c r="G76" s="85">
        <v>18.492234</v>
      </c>
      <c r="H76" s="85">
        <v>14.905968</v>
      </c>
      <c r="I76" s="85">
        <v>0.05</v>
      </c>
      <c r="J76" s="85">
        <v>0.121936</v>
      </c>
      <c r="K76" s="85">
        <v>0</v>
      </c>
      <c r="L76" s="98">
        <v>0</v>
      </c>
      <c r="M76" s="98">
        <v>0</v>
      </c>
    </row>
    <row r="77" spans="1:13" ht="18" customHeight="1">
      <c r="A77" s="126"/>
      <c r="B77" s="86"/>
      <c r="C77" s="88"/>
      <c r="D77" s="84" t="s">
        <v>96</v>
      </c>
      <c r="E77" s="98">
        <f t="shared" si="11"/>
        <v>195</v>
      </c>
      <c r="F77" s="98">
        <v>130</v>
      </c>
      <c r="G77" s="98">
        <v>39</v>
      </c>
      <c r="H77" s="98">
        <v>24</v>
      </c>
      <c r="I77" s="98">
        <v>1</v>
      </c>
      <c r="J77" s="98">
        <v>1</v>
      </c>
      <c r="K77" s="98">
        <v>0</v>
      </c>
      <c r="L77" s="98">
        <v>0</v>
      </c>
      <c r="M77" s="98">
        <v>0</v>
      </c>
    </row>
    <row r="78" spans="1:13" ht="18" customHeight="1">
      <c r="A78" s="126"/>
      <c r="B78" s="86"/>
      <c r="C78" s="88"/>
      <c r="D78" s="84" t="s">
        <v>98</v>
      </c>
      <c r="E78" s="85">
        <f t="shared" si="11"/>
        <v>533.795126</v>
      </c>
      <c r="F78" s="85">
        <v>313.772961</v>
      </c>
      <c r="G78" s="85">
        <v>168.217049</v>
      </c>
      <c r="H78" s="85">
        <v>44.101916</v>
      </c>
      <c r="I78" s="85">
        <v>0.55</v>
      </c>
      <c r="J78" s="98">
        <v>0</v>
      </c>
      <c r="K78" s="85">
        <v>7.1532</v>
      </c>
      <c r="L78" s="98">
        <v>0</v>
      </c>
      <c r="M78" s="98">
        <v>0</v>
      </c>
    </row>
    <row r="79" spans="1:13" ht="18" customHeight="1">
      <c r="A79" s="126"/>
      <c r="B79" s="89"/>
      <c r="C79" s="91"/>
      <c r="D79" s="84" t="s">
        <v>99</v>
      </c>
      <c r="E79" s="98">
        <f t="shared" si="11"/>
        <v>364</v>
      </c>
      <c r="F79" s="98">
        <v>221</v>
      </c>
      <c r="G79" s="98">
        <v>93</v>
      </c>
      <c r="H79" s="98">
        <v>47</v>
      </c>
      <c r="I79" s="98">
        <v>2</v>
      </c>
      <c r="J79" s="98">
        <v>0</v>
      </c>
      <c r="K79" s="98">
        <v>1</v>
      </c>
      <c r="L79" s="98">
        <v>0</v>
      </c>
      <c r="M79" s="98">
        <v>0</v>
      </c>
    </row>
    <row r="80" spans="1:13" ht="18" customHeight="1">
      <c r="A80" s="126"/>
      <c r="B80" s="81" t="s">
        <v>78</v>
      </c>
      <c r="C80" s="83"/>
      <c r="D80" s="84" t="s">
        <v>95</v>
      </c>
      <c r="E80" s="85">
        <f t="shared" si="11"/>
        <v>41.243109</v>
      </c>
      <c r="F80" s="85">
        <v>40.090867</v>
      </c>
      <c r="G80" s="98">
        <v>0</v>
      </c>
      <c r="H80" s="85">
        <v>1.152242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</row>
    <row r="81" spans="1:13" ht="18" customHeight="1">
      <c r="A81" s="126"/>
      <c r="B81" s="86"/>
      <c r="C81" s="88"/>
      <c r="D81" s="84" t="s">
        <v>96</v>
      </c>
      <c r="E81" s="98">
        <f t="shared" si="11"/>
        <v>89</v>
      </c>
      <c r="F81" s="98">
        <v>82</v>
      </c>
      <c r="G81" s="98">
        <v>0</v>
      </c>
      <c r="H81" s="98">
        <v>7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</row>
    <row r="82" spans="1:13" ht="18" customHeight="1">
      <c r="A82" s="126"/>
      <c r="B82" s="86"/>
      <c r="C82" s="88"/>
      <c r="D82" s="84" t="s">
        <v>98</v>
      </c>
      <c r="E82" s="85">
        <f t="shared" si="11"/>
        <v>447.561459</v>
      </c>
      <c r="F82" s="85">
        <v>444.325459</v>
      </c>
      <c r="G82" s="98">
        <v>0</v>
      </c>
      <c r="H82" s="85">
        <v>3.236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</row>
    <row r="83" spans="1:13" ht="18" customHeight="1">
      <c r="A83" s="102"/>
      <c r="B83" s="86"/>
      <c r="C83" s="88"/>
      <c r="D83" s="132" t="s">
        <v>99</v>
      </c>
      <c r="E83" s="98">
        <f t="shared" si="11"/>
        <v>128</v>
      </c>
      <c r="F83" s="98">
        <v>122</v>
      </c>
      <c r="G83" s="98">
        <v>0</v>
      </c>
      <c r="H83" s="98">
        <v>6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</row>
    <row r="84" spans="1:13" ht="18" customHeight="1">
      <c r="A84" s="133" t="s">
        <v>102</v>
      </c>
      <c r="B84" s="126" t="s">
        <v>95</v>
      </c>
      <c r="C84" s="126"/>
      <c r="D84" s="126"/>
      <c r="E84" s="85">
        <f t="shared" si="11"/>
        <v>280.6330329789</v>
      </c>
      <c r="F84" s="98">
        <v>102.810916</v>
      </c>
      <c r="G84" s="98">
        <v>0</v>
      </c>
      <c r="H84" s="98">
        <v>73.4749309789</v>
      </c>
      <c r="I84" s="98">
        <v>0</v>
      </c>
      <c r="J84" s="98">
        <v>38.526956</v>
      </c>
      <c r="K84" s="98">
        <v>0</v>
      </c>
      <c r="L84" s="98">
        <v>65.82023</v>
      </c>
      <c r="M84" s="98">
        <v>0</v>
      </c>
    </row>
    <row r="85" spans="1:13" ht="18" customHeight="1">
      <c r="A85" s="133"/>
      <c r="B85" s="126" t="s">
        <v>96</v>
      </c>
      <c r="C85" s="126"/>
      <c r="D85" s="126"/>
      <c r="E85" s="85">
        <f t="shared" si="11"/>
        <v>2648</v>
      </c>
      <c r="F85" s="98">
        <v>1660</v>
      </c>
      <c r="G85" s="98">
        <v>0</v>
      </c>
      <c r="H85" s="98">
        <v>148</v>
      </c>
      <c r="I85" s="98">
        <v>0</v>
      </c>
      <c r="J85" s="98">
        <v>307</v>
      </c>
      <c r="K85" s="98">
        <v>0</v>
      </c>
      <c r="L85" s="98">
        <v>533</v>
      </c>
      <c r="M85" s="98">
        <v>0</v>
      </c>
    </row>
    <row r="86" spans="1:13" ht="18" customHeight="1">
      <c r="A86" s="133"/>
      <c r="B86" s="126" t="s">
        <v>98</v>
      </c>
      <c r="C86" s="126"/>
      <c r="D86" s="126"/>
      <c r="E86" s="85">
        <f t="shared" si="11"/>
        <v>606.529471</v>
      </c>
      <c r="F86" s="98">
        <v>72.569064</v>
      </c>
      <c r="G86" s="98">
        <v>0</v>
      </c>
      <c r="H86" s="98">
        <v>239.994544</v>
      </c>
      <c r="I86" s="98">
        <v>0</v>
      </c>
      <c r="J86" s="98">
        <v>32.55322</v>
      </c>
      <c r="K86" s="98">
        <v>0</v>
      </c>
      <c r="L86" s="98">
        <v>261.412643</v>
      </c>
      <c r="M86" s="98">
        <v>0</v>
      </c>
    </row>
    <row r="87" spans="1:13" ht="18" customHeight="1">
      <c r="A87" s="133"/>
      <c r="B87" s="126" t="s">
        <v>99</v>
      </c>
      <c r="C87" s="126"/>
      <c r="D87" s="126"/>
      <c r="E87" s="85">
        <f t="shared" si="11"/>
        <v>1662</v>
      </c>
      <c r="F87" s="98">
        <v>331</v>
      </c>
      <c r="G87" s="98">
        <v>0</v>
      </c>
      <c r="H87" s="98">
        <v>552</v>
      </c>
      <c r="I87" s="98">
        <v>0</v>
      </c>
      <c r="J87" s="98">
        <v>37</v>
      </c>
      <c r="K87" s="98">
        <v>0</v>
      </c>
      <c r="L87" s="98">
        <v>742</v>
      </c>
      <c r="M87" s="98">
        <v>0</v>
      </c>
    </row>
    <row r="88" spans="1:13" ht="18" customHeight="1">
      <c r="A88" s="133"/>
      <c r="B88" s="126" t="s">
        <v>103</v>
      </c>
      <c r="C88" s="126"/>
      <c r="D88" s="84" t="s">
        <v>95</v>
      </c>
      <c r="E88" s="134">
        <f aca="true" t="shared" si="12" ref="E88:E119">SUM(F88:M88)</f>
        <v>242.1060769789</v>
      </c>
      <c r="F88" s="85">
        <v>102.810916</v>
      </c>
      <c r="G88" s="98">
        <v>0</v>
      </c>
      <c r="H88" s="85">
        <v>73.4749309789</v>
      </c>
      <c r="I88" s="98">
        <v>0</v>
      </c>
      <c r="J88" s="98">
        <v>0</v>
      </c>
      <c r="K88" s="98">
        <v>0</v>
      </c>
      <c r="L88" s="98">
        <v>65.82023</v>
      </c>
      <c r="M88" s="98">
        <v>0</v>
      </c>
    </row>
    <row r="89" spans="1:13" ht="18" customHeight="1">
      <c r="A89" s="133"/>
      <c r="B89" s="126"/>
      <c r="C89" s="126"/>
      <c r="D89" s="84" t="s">
        <v>96</v>
      </c>
      <c r="E89" s="135">
        <f t="shared" si="12"/>
        <v>2341</v>
      </c>
      <c r="F89" s="98">
        <v>1660</v>
      </c>
      <c r="G89" s="98">
        <v>0</v>
      </c>
      <c r="H89" s="98">
        <v>148</v>
      </c>
      <c r="I89" s="98">
        <v>0</v>
      </c>
      <c r="J89" s="98">
        <v>0</v>
      </c>
      <c r="K89" s="98">
        <v>0</v>
      </c>
      <c r="L89" s="98">
        <v>533</v>
      </c>
      <c r="M89" s="98">
        <v>0</v>
      </c>
    </row>
    <row r="90" spans="1:13" ht="18" customHeight="1">
      <c r="A90" s="133"/>
      <c r="B90" s="126"/>
      <c r="C90" s="126"/>
      <c r="D90" s="84" t="s">
        <v>98</v>
      </c>
      <c r="E90" s="134">
        <f t="shared" si="12"/>
        <v>572.291751</v>
      </c>
      <c r="F90" s="85">
        <v>70.884564</v>
      </c>
      <c r="G90" s="98">
        <v>0</v>
      </c>
      <c r="H90" s="85">
        <v>239.994544</v>
      </c>
      <c r="I90" s="98">
        <v>0</v>
      </c>
      <c r="J90" s="98">
        <v>0</v>
      </c>
      <c r="K90" s="98">
        <v>0</v>
      </c>
      <c r="L90" s="98">
        <v>261.412643</v>
      </c>
      <c r="M90" s="98">
        <v>0</v>
      </c>
    </row>
    <row r="91" spans="1:13" ht="18" customHeight="1">
      <c r="A91" s="133"/>
      <c r="B91" s="126"/>
      <c r="C91" s="126"/>
      <c r="D91" s="84" t="s">
        <v>99</v>
      </c>
      <c r="E91" s="135">
        <f t="shared" si="12"/>
        <v>1623</v>
      </c>
      <c r="F91" s="98">
        <v>329</v>
      </c>
      <c r="G91" s="98">
        <v>0</v>
      </c>
      <c r="H91" s="98">
        <v>552</v>
      </c>
      <c r="I91" s="98">
        <v>0</v>
      </c>
      <c r="J91" s="98">
        <v>0</v>
      </c>
      <c r="K91" s="98">
        <v>0</v>
      </c>
      <c r="L91" s="98">
        <v>742</v>
      </c>
      <c r="M91" s="98">
        <v>0</v>
      </c>
    </row>
    <row r="92" spans="1:13" ht="18" customHeight="1">
      <c r="A92" s="86" t="s">
        <v>79</v>
      </c>
      <c r="B92" s="87"/>
      <c r="C92" s="88"/>
      <c r="D92" s="136" t="s">
        <v>95</v>
      </c>
      <c r="E92" s="85">
        <f t="shared" si="12"/>
        <v>4.1013</v>
      </c>
      <c r="F92" s="85">
        <v>4.1013</v>
      </c>
      <c r="G92" s="98">
        <v>0</v>
      </c>
      <c r="H92" s="98">
        <v>0</v>
      </c>
      <c r="I92" s="98">
        <v>0</v>
      </c>
      <c r="J92" s="85">
        <v>0</v>
      </c>
      <c r="K92" s="98">
        <v>0</v>
      </c>
      <c r="L92" s="98">
        <v>0</v>
      </c>
      <c r="M92" s="98">
        <v>0</v>
      </c>
    </row>
    <row r="93" spans="1:13" ht="18" customHeight="1">
      <c r="A93" s="86"/>
      <c r="B93" s="87"/>
      <c r="C93" s="88"/>
      <c r="D93" s="84" t="s">
        <v>96</v>
      </c>
      <c r="E93" s="98">
        <f t="shared" si="12"/>
        <v>66</v>
      </c>
      <c r="F93" s="98">
        <v>65</v>
      </c>
      <c r="G93" s="98">
        <v>1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</row>
    <row r="94" spans="1:13" ht="18" customHeight="1">
      <c r="A94" s="86"/>
      <c r="B94" s="87"/>
      <c r="C94" s="88"/>
      <c r="D94" s="84" t="s">
        <v>98</v>
      </c>
      <c r="E94" s="85">
        <f t="shared" si="12"/>
        <v>23.17</v>
      </c>
      <c r="F94" s="85">
        <v>21.95</v>
      </c>
      <c r="G94" s="85">
        <v>0.75</v>
      </c>
      <c r="H94" s="98">
        <v>0</v>
      </c>
      <c r="I94" s="98">
        <v>0</v>
      </c>
      <c r="J94" s="85">
        <v>0.47</v>
      </c>
      <c r="K94" s="98">
        <v>0</v>
      </c>
      <c r="L94" s="98">
        <v>0</v>
      </c>
      <c r="M94" s="98">
        <v>0</v>
      </c>
    </row>
    <row r="95" spans="1:13" ht="18" customHeight="1">
      <c r="A95" s="89"/>
      <c r="B95" s="90"/>
      <c r="C95" s="91"/>
      <c r="D95" s="84" t="s">
        <v>99</v>
      </c>
      <c r="E95" s="98">
        <f t="shared" si="12"/>
        <v>112</v>
      </c>
      <c r="F95" s="98">
        <v>105</v>
      </c>
      <c r="G95" s="98">
        <v>2</v>
      </c>
      <c r="H95" s="98">
        <v>0</v>
      </c>
      <c r="I95" s="98">
        <v>1</v>
      </c>
      <c r="J95" s="98">
        <v>4</v>
      </c>
      <c r="K95" s="98">
        <v>0</v>
      </c>
      <c r="L95" s="98">
        <v>0</v>
      </c>
      <c r="M95" s="98">
        <v>0</v>
      </c>
    </row>
    <row r="96" spans="1:13" ht="18" customHeight="1">
      <c r="A96" s="81" t="s">
        <v>81</v>
      </c>
      <c r="B96" s="82"/>
      <c r="C96" s="83"/>
      <c r="D96" s="84" t="s">
        <v>95</v>
      </c>
      <c r="E96" s="85">
        <f t="shared" si="12"/>
        <v>0</v>
      </c>
      <c r="F96" s="85">
        <v>0</v>
      </c>
      <c r="G96" s="85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</row>
    <row r="97" spans="1:13" ht="18" customHeight="1">
      <c r="A97" s="86"/>
      <c r="B97" s="87"/>
      <c r="C97" s="88"/>
      <c r="D97" s="84" t="s">
        <v>96</v>
      </c>
      <c r="E97" s="98">
        <f t="shared" si="12"/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</row>
    <row r="98" spans="1:13" ht="18" customHeight="1">
      <c r="A98" s="86"/>
      <c r="B98" s="87"/>
      <c r="C98" s="88"/>
      <c r="D98" s="84" t="s">
        <v>98</v>
      </c>
      <c r="E98" s="85">
        <f t="shared" si="12"/>
        <v>75.993342</v>
      </c>
      <c r="F98" s="85">
        <v>0</v>
      </c>
      <c r="G98" s="85">
        <v>44</v>
      </c>
      <c r="H98" s="98">
        <v>30.393342</v>
      </c>
      <c r="I98" s="98">
        <v>0</v>
      </c>
      <c r="J98" s="98">
        <v>0</v>
      </c>
      <c r="K98" s="85">
        <v>1.6</v>
      </c>
      <c r="L98" s="85">
        <v>0</v>
      </c>
      <c r="M98" s="98">
        <v>0</v>
      </c>
    </row>
    <row r="99" spans="1:13" ht="18" customHeight="1">
      <c r="A99" s="89"/>
      <c r="B99" s="90"/>
      <c r="C99" s="91"/>
      <c r="D99" s="84" t="s">
        <v>99</v>
      </c>
      <c r="E99" s="98">
        <f t="shared" si="12"/>
        <v>6</v>
      </c>
      <c r="F99" s="98">
        <v>0</v>
      </c>
      <c r="G99" s="98">
        <v>3</v>
      </c>
      <c r="H99" s="98">
        <v>1</v>
      </c>
      <c r="I99" s="98">
        <v>0</v>
      </c>
      <c r="J99" s="98">
        <v>0</v>
      </c>
      <c r="K99" s="98">
        <v>2</v>
      </c>
      <c r="L99" s="98">
        <v>0</v>
      </c>
      <c r="M99" s="98">
        <v>0</v>
      </c>
    </row>
    <row r="100" spans="1:13" ht="18" customHeight="1">
      <c r="A100" s="81" t="s">
        <v>82</v>
      </c>
      <c r="B100" s="82"/>
      <c r="C100" s="83"/>
      <c r="D100" s="84" t="s">
        <v>95</v>
      </c>
      <c r="E100" s="85">
        <f t="shared" si="12"/>
        <v>0.19</v>
      </c>
      <c r="F100" s="85">
        <v>0.19</v>
      </c>
      <c r="G100" s="98">
        <v>0</v>
      </c>
      <c r="H100" s="85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</row>
    <row r="101" spans="1:13" ht="18" customHeight="1">
      <c r="A101" s="86"/>
      <c r="B101" s="87"/>
      <c r="C101" s="88"/>
      <c r="D101" s="84" t="s">
        <v>96</v>
      </c>
      <c r="E101" s="98">
        <f t="shared" si="12"/>
        <v>1</v>
      </c>
      <c r="F101" s="98">
        <v>1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</row>
    <row r="102" spans="1:13" ht="18" customHeight="1">
      <c r="A102" s="86"/>
      <c r="B102" s="87"/>
      <c r="C102" s="88"/>
      <c r="D102" s="84" t="s">
        <v>98</v>
      </c>
      <c r="E102" s="85">
        <f t="shared" si="12"/>
        <v>0.09</v>
      </c>
      <c r="F102" s="85">
        <v>0</v>
      </c>
      <c r="G102" s="98">
        <v>0</v>
      </c>
      <c r="H102" s="98">
        <v>0</v>
      </c>
      <c r="I102" s="98">
        <v>0.09</v>
      </c>
      <c r="J102" s="85">
        <v>0</v>
      </c>
      <c r="K102" s="98">
        <v>0</v>
      </c>
      <c r="L102" s="98">
        <v>0</v>
      </c>
      <c r="M102" s="98">
        <v>0</v>
      </c>
    </row>
    <row r="103" spans="1:13" ht="18" customHeight="1">
      <c r="A103" s="89"/>
      <c r="B103" s="90"/>
      <c r="C103" s="91"/>
      <c r="D103" s="84" t="s">
        <v>99</v>
      </c>
      <c r="E103" s="98">
        <f t="shared" si="12"/>
        <v>1</v>
      </c>
      <c r="F103" s="98">
        <v>0</v>
      </c>
      <c r="G103" s="98">
        <v>0</v>
      </c>
      <c r="H103" s="98">
        <v>0</v>
      </c>
      <c r="I103" s="98">
        <v>1</v>
      </c>
      <c r="J103" s="98">
        <v>0</v>
      </c>
      <c r="K103" s="98">
        <v>0</v>
      </c>
      <c r="L103" s="98">
        <v>0</v>
      </c>
      <c r="M103" s="98">
        <v>0</v>
      </c>
    </row>
    <row r="104" spans="1:13" ht="18" customHeight="1">
      <c r="A104" s="81" t="s">
        <v>83</v>
      </c>
      <c r="B104" s="82"/>
      <c r="C104" s="83"/>
      <c r="D104" s="84" t="s">
        <v>95</v>
      </c>
      <c r="E104" s="85">
        <f t="shared" si="12"/>
        <v>139.2315335625</v>
      </c>
      <c r="F104" s="85">
        <v>58.9826</v>
      </c>
      <c r="G104" s="85">
        <v>44.414281</v>
      </c>
      <c r="H104" s="85">
        <v>22.1114005625</v>
      </c>
      <c r="I104" s="85">
        <v>0</v>
      </c>
      <c r="J104" s="85">
        <v>13.723252</v>
      </c>
      <c r="K104" s="98">
        <v>0</v>
      </c>
      <c r="L104" s="98">
        <v>0</v>
      </c>
      <c r="M104" s="98">
        <v>0</v>
      </c>
    </row>
    <row r="105" spans="1:13" ht="18" customHeight="1">
      <c r="A105" s="86"/>
      <c r="B105" s="87"/>
      <c r="C105" s="88"/>
      <c r="D105" s="84" t="s">
        <v>96</v>
      </c>
      <c r="E105" s="98">
        <f t="shared" si="12"/>
        <v>69</v>
      </c>
      <c r="F105" s="98">
        <v>44</v>
      </c>
      <c r="G105" s="98">
        <v>10</v>
      </c>
      <c r="H105" s="98">
        <v>7</v>
      </c>
      <c r="I105" s="98">
        <v>0</v>
      </c>
      <c r="J105" s="98">
        <v>8</v>
      </c>
      <c r="K105" s="98">
        <v>0</v>
      </c>
      <c r="L105" s="98">
        <v>0</v>
      </c>
      <c r="M105" s="98">
        <v>0</v>
      </c>
    </row>
    <row r="106" spans="1:13" ht="18" customHeight="1">
      <c r="A106" s="86"/>
      <c r="B106" s="87"/>
      <c r="C106" s="88"/>
      <c r="D106" s="84" t="s">
        <v>98</v>
      </c>
      <c r="E106" s="85">
        <f t="shared" si="12"/>
        <v>1015.33079</v>
      </c>
      <c r="F106" s="85">
        <v>495.636725</v>
      </c>
      <c r="G106" s="85">
        <v>136.121798</v>
      </c>
      <c r="H106" s="85">
        <v>166.943486</v>
      </c>
      <c r="I106" s="98">
        <v>0.5499</v>
      </c>
      <c r="J106" s="85">
        <v>210.470315</v>
      </c>
      <c r="K106" s="98">
        <v>5.608566</v>
      </c>
      <c r="L106" s="98">
        <v>0</v>
      </c>
      <c r="M106" s="98">
        <v>0</v>
      </c>
    </row>
    <row r="107" spans="1:13" ht="18" customHeight="1">
      <c r="A107" s="89"/>
      <c r="B107" s="90"/>
      <c r="C107" s="91"/>
      <c r="D107" s="84" t="s">
        <v>99</v>
      </c>
      <c r="E107" s="98">
        <f t="shared" si="12"/>
        <v>235</v>
      </c>
      <c r="F107" s="98">
        <v>147</v>
      </c>
      <c r="G107" s="98">
        <v>48</v>
      </c>
      <c r="H107" s="98">
        <v>19</v>
      </c>
      <c r="I107" s="98">
        <v>3</v>
      </c>
      <c r="J107" s="98">
        <v>13</v>
      </c>
      <c r="K107" s="98">
        <v>5</v>
      </c>
      <c r="L107" s="98">
        <v>0</v>
      </c>
      <c r="M107" s="98">
        <v>0</v>
      </c>
    </row>
    <row r="108" spans="1:13" ht="18" customHeight="1">
      <c r="A108" s="81" t="s">
        <v>104</v>
      </c>
      <c r="B108" s="82"/>
      <c r="C108" s="83"/>
      <c r="D108" s="84" t="s">
        <v>95</v>
      </c>
      <c r="E108" s="85">
        <f t="shared" si="12"/>
        <v>226.2437018614</v>
      </c>
      <c r="F108" s="85">
        <v>104.37312</v>
      </c>
      <c r="G108" s="85">
        <v>42.862631</v>
      </c>
      <c r="H108" s="85">
        <v>75.0079508614</v>
      </c>
      <c r="I108" s="85">
        <v>1</v>
      </c>
      <c r="J108" s="85">
        <v>0</v>
      </c>
      <c r="K108" s="85">
        <v>3</v>
      </c>
      <c r="L108" s="85">
        <v>0</v>
      </c>
      <c r="M108" s="98">
        <v>0</v>
      </c>
    </row>
    <row r="109" spans="1:13" ht="18" customHeight="1">
      <c r="A109" s="86"/>
      <c r="B109" s="87"/>
      <c r="C109" s="88"/>
      <c r="D109" s="84" t="s">
        <v>96</v>
      </c>
      <c r="E109" s="98">
        <f t="shared" si="12"/>
        <v>587</v>
      </c>
      <c r="F109" s="137">
        <v>557</v>
      </c>
      <c r="G109" s="137">
        <v>17</v>
      </c>
      <c r="H109" s="137">
        <v>9</v>
      </c>
      <c r="I109" s="98">
        <v>1</v>
      </c>
      <c r="J109" s="98">
        <v>0</v>
      </c>
      <c r="K109" s="98">
        <v>3</v>
      </c>
      <c r="L109" s="98">
        <v>0</v>
      </c>
      <c r="M109" s="98">
        <v>0</v>
      </c>
    </row>
    <row r="110" spans="1:13" ht="18" customHeight="1">
      <c r="A110" s="86"/>
      <c r="B110" s="87"/>
      <c r="C110" s="88"/>
      <c r="D110" s="84" t="s">
        <v>98</v>
      </c>
      <c r="E110" s="85">
        <f t="shared" si="12"/>
        <v>965.438105</v>
      </c>
      <c r="F110" s="85">
        <v>444.621985</v>
      </c>
      <c r="G110" s="85">
        <v>429.166564</v>
      </c>
      <c r="H110" s="85">
        <v>10.341626</v>
      </c>
      <c r="I110" s="85">
        <v>22.1728</v>
      </c>
      <c r="J110" s="85">
        <v>8.03513</v>
      </c>
      <c r="K110" s="85">
        <v>51.1</v>
      </c>
      <c r="L110" s="85">
        <v>0</v>
      </c>
      <c r="M110" s="98">
        <v>0</v>
      </c>
    </row>
    <row r="111" spans="1:13" ht="18" customHeight="1">
      <c r="A111" s="89"/>
      <c r="B111" s="90"/>
      <c r="C111" s="91"/>
      <c r="D111" s="84" t="s">
        <v>99</v>
      </c>
      <c r="E111" s="98">
        <f t="shared" si="12"/>
        <v>821</v>
      </c>
      <c r="F111" s="98">
        <v>389</v>
      </c>
      <c r="G111" s="98">
        <v>350</v>
      </c>
      <c r="H111" s="98">
        <v>3</v>
      </c>
      <c r="I111" s="98">
        <v>11</v>
      </c>
      <c r="J111" s="98">
        <v>33</v>
      </c>
      <c r="K111" s="98">
        <v>35</v>
      </c>
      <c r="L111" s="98">
        <v>0</v>
      </c>
      <c r="M111" s="98">
        <v>0</v>
      </c>
    </row>
    <row r="112" spans="1:13" ht="18" customHeight="1">
      <c r="A112" s="81" t="s">
        <v>85</v>
      </c>
      <c r="B112" s="82"/>
      <c r="C112" s="83"/>
      <c r="D112" s="84" t="s">
        <v>95</v>
      </c>
      <c r="E112" s="85">
        <f t="shared" si="12"/>
        <v>717.5714318752</v>
      </c>
      <c r="F112" s="85">
        <v>632.125127</v>
      </c>
      <c r="G112" s="85">
        <v>34.469197</v>
      </c>
      <c r="H112" s="85">
        <v>50.4801578752</v>
      </c>
      <c r="I112" s="85">
        <v>0</v>
      </c>
      <c r="J112" s="85">
        <v>0.193469</v>
      </c>
      <c r="K112" s="85">
        <v>0.303481</v>
      </c>
      <c r="L112" s="85">
        <v>0</v>
      </c>
      <c r="M112" s="98">
        <v>0</v>
      </c>
    </row>
    <row r="113" spans="1:13" ht="18" customHeight="1">
      <c r="A113" s="86"/>
      <c r="B113" s="87"/>
      <c r="C113" s="88"/>
      <c r="D113" s="84" t="s">
        <v>96</v>
      </c>
      <c r="E113" s="98">
        <f t="shared" si="12"/>
        <v>2221</v>
      </c>
      <c r="F113" s="98">
        <v>1989</v>
      </c>
      <c r="G113" s="98">
        <v>123</v>
      </c>
      <c r="H113" s="98">
        <v>107</v>
      </c>
      <c r="I113" s="98">
        <v>0</v>
      </c>
      <c r="J113" s="98">
        <v>1</v>
      </c>
      <c r="K113" s="98">
        <v>1</v>
      </c>
      <c r="L113" s="98">
        <v>0</v>
      </c>
      <c r="M113" s="98">
        <v>0</v>
      </c>
    </row>
    <row r="114" spans="1:13" ht="18" customHeight="1">
      <c r="A114" s="86"/>
      <c r="B114" s="87"/>
      <c r="C114" s="88"/>
      <c r="D114" s="84" t="s">
        <v>98</v>
      </c>
      <c r="E114" s="85">
        <f t="shared" si="12"/>
        <v>114.418723</v>
      </c>
      <c r="F114" s="85">
        <v>0</v>
      </c>
      <c r="G114" s="85">
        <v>89.12339</v>
      </c>
      <c r="H114" s="85">
        <v>2.032323</v>
      </c>
      <c r="I114" s="98">
        <v>0</v>
      </c>
      <c r="J114" s="85">
        <v>7.48601</v>
      </c>
      <c r="K114" s="85">
        <v>15.777</v>
      </c>
      <c r="L114" s="85">
        <v>0</v>
      </c>
      <c r="M114" s="98">
        <v>0</v>
      </c>
    </row>
    <row r="115" spans="1:13" ht="18" customHeight="1">
      <c r="A115" s="89"/>
      <c r="B115" s="90"/>
      <c r="C115" s="91"/>
      <c r="D115" s="84" t="s">
        <v>99</v>
      </c>
      <c r="E115" s="98">
        <f t="shared" si="12"/>
        <v>206</v>
      </c>
      <c r="F115" s="98">
        <v>0</v>
      </c>
      <c r="G115" s="98">
        <v>156</v>
      </c>
      <c r="H115" s="98">
        <v>6</v>
      </c>
      <c r="I115" s="98">
        <v>0</v>
      </c>
      <c r="J115" s="98">
        <v>44</v>
      </c>
      <c r="K115" s="98">
        <v>0</v>
      </c>
      <c r="L115" s="98">
        <v>0</v>
      </c>
      <c r="M115" s="98">
        <v>0</v>
      </c>
    </row>
    <row r="116" spans="1:13" ht="18" customHeight="1">
      <c r="A116" s="81" t="s">
        <v>105</v>
      </c>
      <c r="B116" s="82"/>
      <c r="C116" s="83"/>
      <c r="D116" s="84" t="s">
        <v>95</v>
      </c>
      <c r="E116" s="85">
        <f t="shared" si="12"/>
        <v>0</v>
      </c>
      <c r="F116" s="85">
        <v>0</v>
      </c>
      <c r="G116" s="98">
        <v>0</v>
      </c>
      <c r="H116" s="85">
        <v>0</v>
      </c>
      <c r="I116" s="85">
        <v>0</v>
      </c>
      <c r="J116" s="98">
        <v>0</v>
      </c>
      <c r="K116" s="98">
        <v>0</v>
      </c>
      <c r="L116" s="98">
        <v>0</v>
      </c>
      <c r="M116" s="98">
        <v>0</v>
      </c>
    </row>
    <row r="117" spans="1:13" ht="18" customHeight="1">
      <c r="A117" s="86"/>
      <c r="B117" s="87"/>
      <c r="C117" s="88"/>
      <c r="D117" s="84" t="s">
        <v>96</v>
      </c>
      <c r="E117" s="98">
        <f t="shared" si="12"/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</row>
    <row r="118" spans="1:13" ht="18" customHeight="1">
      <c r="A118" s="86"/>
      <c r="B118" s="87"/>
      <c r="C118" s="88"/>
      <c r="D118" s="84" t="s">
        <v>98</v>
      </c>
      <c r="E118" s="85">
        <f t="shared" si="12"/>
        <v>7.46069872548105E-13</v>
      </c>
      <c r="F118" s="85">
        <v>4.54747350886464E-13</v>
      </c>
      <c r="G118" s="98">
        <v>0</v>
      </c>
      <c r="H118" s="98">
        <v>2.91322521661641E-13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</row>
    <row r="119" spans="1:13" ht="18" customHeight="1">
      <c r="A119" s="89"/>
      <c r="B119" s="90"/>
      <c r="C119" s="91"/>
      <c r="D119" s="84" t="s">
        <v>99</v>
      </c>
      <c r="E119" s="98">
        <f t="shared" si="12"/>
        <v>0</v>
      </c>
      <c r="F119" s="98">
        <v>0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</row>
  </sheetData>
  <sheetProtection/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92:C95"/>
    <mergeCell ref="A57:C60"/>
    <mergeCell ref="A52:C56"/>
    <mergeCell ref="B71:C75"/>
    <mergeCell ref="B76:C79"/>
    <mergeCell ref="B80:C83"/>
    <mergeCell ref="A96:C99"/>
    <mergeCell ref="A100:C103"/>
    <mergeCell ref="A104:C107"/>
    <mergeCell ref="A108:C111"/>
    <mergeCell ref="A112:C115"/>
    <mergeCell ref="B24:C29"/>
    <mergeCell ref="B30:C32"/>
    <mergeCell ref="B33:C35"/>
    <mergeCell ref="A36:C40"/>
    <mergeCell ref="A8:C12"/>
    <mergeCell ref="A4:C7"/>
    <mergeCell ref="A116:C119"/>
    <mergeCell ref="B88:C91"/>
  </mergeCells>
  <printOptions/>
  <pageMargins left="0.33" right="0.14" top="0.67" bottom="0.34" header="0.5" footer="0.17"/>
  <pageSetup horizontalDpi="600" verticalDpi="600" orientation="portrait" paperSize="9" scale="80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5"/>
  <sheetViews>
    <sheetView zoomScaleSheetLayoutView="100" workbookViewId="0" topLeftCell="A1">
      <pane xSplit="3" ySplit="2" topLeftCell="D3" activePane="bottomRight" state="frozen"/>
      <selection pane="bottomRight" activeCell="E9" sqref="E9"/>
    </sheetView>
  </sheetViews>
  <sheetFormatPr defaultColWidth="9.00390625" defaultRowHeight="18" customHeight="1"/>
  <cols>
    <col min="1" max="1" width="6.25390625" style="0" customWidth="1"/>
    <col min="2" max="2" width="15.25390625" style="6" customWidth="1"/>
    <col min="3" max="3" width="8.875" style="6" customWidth="1"/>
    <col min="4" max="4" width="12.125" style="7" customWidth="1"/>
    <col min="5" max="5" width="12.875" style="6" customWidth="1"/>
    <col min="6" max="6" width="10.125" style="6" customWidth="1"/>
    <col min="7" max="7" width="12.25390625" style="8" customWidth="1"/>
    <col min="8" max="8" width="11.875" style="9" customWidth="1"/>
    <col min="9" max="9" width="9.50390625" style="6" customWidth="1"/>
    <col min="10" max="10" width="12.375" style="7" customWidth="1"/>
    <col min="11" max="11" width="12.25390625" style="10" customWidth="1"/>
    <col min="12" max="12" width="10.00390625" style="0" customWidth="1"/>
    <col min="13" max="13" width="13.25390625" style="0" customWidth="1"/>
    <col min="14" max="14" width="13.125" style="11" customWidth="1"/>
    <col min="15" max="16" width="11.75390625" style="0" customWidth="1"/>
    <col min="17" max="17" width="10.50390625" style="11" customWidth="1"/>
    <col min="18" max="18" width="9.25390625" style="10" customWidth="1"/>
    <col min="19" max="19" width="11.75390625" style="0" customWidth="1"/>
    <col min="20" max="20" width="12.75390625" style="11" customWidth="1"/>
    <col min="21" max="21" width="11.75390625" style="11" customWidth="1"/>
    <col min="22" max="22" width="11.375" style="0" customWidth="1"/>
    <col min="23" max="23" width="11.375" style="11" customWidth="1"/>
    <col min="24" max="24" width="10.50390625" style="0" customWidth="1"/>
    <col min="25" max="25" width="12.25390625" style="0" customWidth="1"/>
    <col min="26" max="26" width="11.625" style="11" customWidth="1"/>
    <col min="28" max="28" width="11.375" style="0" customWidth="1"/>
    <col min="29" max="29" width="14.375" style="11" customWidth="1"/>
    <col min="30" max="30" width="9.50390625" style="0" customWidth="1"/>
    <col min="31" max="31" width="13.375" style="0" customWidth="1"/>
    <col min="32" max="32" width="13.375" style="11" customWidth="1"/>
    <col min="34" max="34" width="13.00390625" style="0" customWidth="1"/>
    <col min="35" max="35" width="13.875" style="11" customWidth="1"/>
    <col min="37" max="37" width="13.125" style="0" customWidth="1"/>
    <col min="38" max="38" width="15.75390625" style="11" customWidth="1"/>
  </cols>
  <sheetData>
    <row r="2" spans="1:39" s="1" customFormat="1" ht="18" customHeight="1">
      <c r="A2" s="12" t="s">
        <v>58</v>
      </c>
      <c r="B2" s="13"/>
      <c r="C2" s="14"/>
      <c r="D2" s="15">
        <v>42370</v>
      </c>
      <c r="E2" s="16">
        <v>42005</v>
      </c>
      <c r="F2" s="17" t="s">
        <v>106</v>
      </c>
      <c r="G2" s="18" t="s">
        <v>107</v>
      </c>
      <c r="H2" s="17" t="s">
        <v>108</v>
      </c>
      <c r="I2" s="17" t="s">
        <v>106</v>
      </c>
      <c r="J2" s="18" t="s">
        <v>109</v>
      </c>
      <c r="K2" s="17" t="s">
        <v>110</v>
      </c>
      <c r="L2" s="17" t="s">
        <v>106</v>
      </c>
      <c r="M2" s="58" t="s">
        <v>111</v>
      </c>
      <c r="N2" s="59" t="s">
        <v>112</v>
      </c>
      <c r="O2" s="17" t="s">
        <v>106</v>
      </c>
      <c r="P2" s="22" t="s">
        <v>113</v>
      </c>
      <c r="Q2" s="59" t="s">
        <v>114</v>
      </c>
      <c r="R2" s="17" t="s">
        <v>106</v>
      </c>
      <c r="S2" s="58" t="s">
        <v>115</v>
      </c>
      <c r="T2" s="59" t="s">
        <v>116</v>
      </c>
      <c r="U2" s="17" t="s">
        <v>106</v>
      </c>
      <c r="V2" s="58" t="s">
        <v>117</v>
      </c>
      <c r="W2" s="59" t="s">
        <v>118</v>
      </c>
      <c r="X2" s="17" t="s">
        <v>106</v>
      </c>
      <c r="Y2" s="58" t="s">
        <v>119</v>
      </c>
      <c r="Z2" s="59" t="s">
        <v>120</v>
      </c>
      <c r="AA2" s="17" t="s">
        <v>106</v>
      </c>
      <c r="AB2" s="58" t="s">
        <v>121</v>
      </c>
      <c r="AC2" s="59" t="s">
        <v>122</v>
      </c>
      <c r="AD2" s="17" t="s">
        <v>106</v>
      </c>
      <c r="AE2" s="58" t="s">
        <v>123</v>
      </c>
      <c r="AF2" s="59" t="s">
        <v>124</v>
      </c>
      <c r="AG2" s="17" t="s">
        <v>106</v>
      </c>
      <c r="AH2" s="58" t="s">
        <v>125</v>
      </c>
      <c r="AI2" s="59" t="s">
        <v>126</v>
      </c>
      <c r="AJ2" s="17" t="s">
        <v>106</v>
      </c>
      <c r="AK2" s="58" t="s">
        <v>127</v>
      </c>
      <c r="AL2" s="59" t="s">
        <v>128</v>
      </c>
      <c r="AM2" s="17" t="s">
        <v>106</v>
      </c>
    </row>
    <row r="3" spans="1:39" ht="18" customHeight="1">
      <c r="A3" s="19" t="s">
        <v>69</v>
      </c>
      <c r="B3" s="20" t="s">
        <v>129</v>
      </c>
      <c r="C3" s="21"/>
      <c r="D3" s="22">
        <v>9387.047027</v>
      </c>
      <c r="E3" s="23">
        <v>8131.528221</v>
      </c>
      <c r="F3" s="23">
        <f>SUM(D3-E3)/E3*100</f>
        <v>15.4401334149905</v>
      </c>
      <c r="G3" s="22"/>
      <c r="H3" s="23">
        <v>13672.984119</v>
      </c>
      <c r="I3" s="23">
        <f aca="true" t="shared" si="0" ref="I3">SUM(G3-H3)/H3*100</f>
        <v>-100</v>
      </c>
      <c r="J3" s="22"/>
      <c r="K3" s="23">
        <v>20720.03</v>
      </c>
      <c r="L3" s="23">
        <f>SUM(J3-K3)/K3*100</f>
        <v>-100</v>
      </c>
      <c r="M3" s="22"/>
      <c r="N3" s="23">
        <v>28054.519468</v>
      </c>
      <c r="O3" s="23">
        <f>SUM(M3-N3)/N3*100</f>
        <v>-100</v>
      </c>
      <c r="P3" s="22"/>
      <c r="Q3" s="23">
        <v>33730.793091</v>
      </c>
      <c r="R3" s="23">
        <f>SUM(P3-Q3)/Q3*100</f>
        <v>-100</v>
      </c>
      <c r="S3" s="62"/>
      <c r="T3" s="23">
        <v>41888.522705</v>
      </c>
      <c r="U3" s="23">
        <f>SUM(S3-T3)/T3*100</f>
        <v>-100</v>
      </c>
      <c r="V3" s="22"/>
      <c r="W3" s="23">
        <v>49864.809027</v>
      </c>
      <c r="X3" s="23">
        <f>SUM(V3-W3)/W3*100</f>
        <v>-100</v>
      </c>
      <c r="Y3" s="22"/>
      <c r="Z3" s="23">
        <v>57140.951193</v>
      </c>
      <c r="AA3" s="23">
        <f>SUM(Y3-Z3)/Z3*100</f>
        <v>-100</v>
      </c>
      <c r="AB3" s="22"/>
      <c r="AC3" s="23">
        <v>64933.274484</v>
      </c>
      <c r="AD3" s="23">
        <f>SUM(AB3-AC3)/AC3*100</f>
        <v>-100</v>
      </c>
      <c r="AE3" s="22"/>
      <c r="AF3" s="23">
        <v>75030.159058</v>
      </c>
      <c r="AG3" s="23">
        <f>SUM(AE3-AF3)/AF3*100</f>
        <v>-100</v>
      </c>
      <c r="AH3" s="22"/>
      <c r="AI3" s="23">
        <v>83974.92</v>
      </c>
      <c r="AJ3" s="23">
        <f>SUM(AH3-AI3)/AI3*100</f>
        <v>-100</v>
      </c>
      <c r="AK3" s="62"/>
      <c r="AL3" s="23">
        <v>92375.865834</v>
      </c>
      <c r="AM3" s="23">
        <f>SUM(AK3-AL3)/AL3*100</f>
        <v>-100</v>
      </c>
    </row>
    <row r="4" spans="1:39" ht="18" customHeight="1">
      <c r="A4" s="24"/>
      <c r="B4" s="20" t="s">
        <v>130</v>
      </c>
      <c r="C4" s="21"/>
      <c r="D4" s="22">
        <v>70672.96615</v>
      </c>
      <c r="E4" s="23">
        <v>42955.819057</v>
      </c>
      <c r="F4" s="23">
        <f aca="true" t="shared" si="1" ref="F4">SUM(D4-E4)/E4*100</f>
        <v>64.52477848512414</v>
      </c>
      <c r="G4" s="22"/>
      <c r="H4" s="23">
        <v>83621.731018</v>
      </c>
      <c r="I4" s="23">
        <f>SUM(G4-H4)/H4*100</f>
        <v>-100</v>
      </c>
      <c r="J4" s="22"/>
      <c r="K4" s="23">
        <v>120351.897338</v>
      </c>
      <c r="L4" s="23">
        <f aca="true" t="shared" si="2" ref="L4">SUM(J4-K4)/K4*100</f>
        <v>-100</v>
      </c>
      <c r="M4" s="22"/>
      <c r="N4" s="23">
        <v>131842.170321</v>
      </c>
      <c r="O4" s="23">
        <f aca="true" t="shared" si="3" ref="O4">SUM(M4-N4)/N4*100</f>
        <v>-100</v>
      </c>
      <c r="P4" s="22"/>
      <c r="Q4" s="23">
        <v>143278.62766</v>
      </c>
      <c r="R4" s="63">
        <f aca="true" t="shared" si="4" ref="R4">SUM(P4-Q4)/Q4*100</f>
        <v>-100</v>
      </c>
      <c r="S4" s="62"/>
      <c r="T4" s="23">
        <v>158242.53301</v>
      </c>
      <c r="U4" s="64">
        <f aca="true" t="shared" si="5" ref="U4">SUM(S4-T4)/T4*100</f>
        <v>-100</v>
      </c>
      <c r="V4" s="22"/>
      <c r="W4" s="23">
        <v>171519.192846</v>
      </c>
      <c r="X4" s="65">
        <f aca="true" t="shared" si="6" ref="X4">SUM(V4-W4)/W4*100</f>
        <v>-100</v>
      </c>
      <c r="Y4" s="22"/>
      <c r="Z4" s="23">
        <v>186593.53592</v>
      </c>
      <c r="AA4" s="65">
        <f aca="true" t="shared" si="7" ref="AA4">SUM(Y4-Z4)/Z4*100</f>
        <v>-100</v>
      </c>
      <c r="AB4" s="22"/>
      <c r="AC4" s="23">
        <v>204873.226644</v>
      </c>
      <c r="AD4" s="23">
        <f aca="true" t="shared" si="8" ref="AD4">SUM(AB4-AC4)/AC4*100</f>
        <v>-100</v>
      </c>
      <c r="AE4" s="22"/>
      <c r="AF4" s="23">
        <v>220993.893075</v>
      </c>
      <c r="AG4" s="23">
        <f aca="true" t="shared" si="9" ref="AG4:AG5">SUM(AE4-AF4)/AF4*100</f>
        <v>-100</v>
      </c>
      <c r="AH4" s="22"/>
      <c r="AI4" s="23">
        <v>230703.26528</v>
      </c>
      <c r="AJ4" s="23">
        <f aca="true" t="shared" si="10" ref="AJ4">SUM(AH4-AI4)/AI4*100</f>
        <v>-100</v>
      </c>
      <c r="AK4" s="62"/>
      <c r="AL4" s="23">
        <v>240636.110822</v>
      </c>
      <c r="AM4" s="23">
        <f aca="true" t="shared" si="11" ref="AM4">SUM(AK4-AL4)/AL4*100</f>
        <v>-100</v>
      </c>
    </row>
    <row r="5" spans="1:39" s="2" customFormat="1" ht="18" customHeight="1">
      <c r="A5" s="25"/>
      <c r="B5" s="26" t="s">
        <v>42</v>
      </c>
      <c r="C5" s="27"/>
      <c r="D5" s="28">
        <f>SUM(D3:D4)</f>
        <v>80060.01317699999</v>
      </c>
      <c r="E5" s="29">
        <v>51087.347278</v>
      </c>
      <c r="F5" s="29">
        <f>SUM(D5-E5)/E5*100</f>
        <v>56.712018616548185</v>
      </c>
      <c r="G5" s="28"/>
      <c r="H5" s="29">
        <v>97294.715137</v>
      </c>
      <c r="I5" s="29">
        <f>SUM(G5-H5)/H5*100</f>
        <v>-100</v>
      </c>
      <c r="J5" s="28"/>
      <c r="K5" s="29">
        <v>141071.927338</v>
      </c>
      <c r="L5" s="29">
        <f>SUM(J5-K5)/K5*100</f>
        <v>-100</v>
      </c>
      <c r="M5" s="28"/>
      <c r="N5" s="29">
        <v>159896.689789</v>
      </c>
      <c r="O5" s="29">
        <f>SUM(M5-N5)/N5*100</f>
        <v>-100</v>
      </c>
      <c r="P5" s="28"/>
      <c r="Q5" s="29">
        <v>177009.420751</v>
      </c>
      <c r="R5" s="66">
        <f>SUM(P5-Q5)/Q5*100</f>
        <v>-100</v>
      </c>
      <c r="S5" s="67"/>
      <c r="T5" s="29">
        <v>200131.055715</v>
      </c>
      <c r="U5" s="66">
        <f>SUM(S5-T5)/T5*100</f>
        <v>-100</v>
      </c>
      <c r="V5" s="28"/>
      <c r="W5" s="29">
        <v>221384.001873</v>
      </c>
      <c r="X5" s="68">
        <f>SUM(V5-W5)/W5*100</f>
        <v>-100</v>
      </c>
      <c r="Y5" s="28"/>
      <c r="Z5" s="29">
        <v>243734.487113</v>
      </c>
      <c r="AA5" s="68">
        <f>SUM(Y5-Z5)/Z5*100</f>
        <v>-100</v>
      </c>
      <c r="AB5" s="28"/>
      <c r="AC5" s="29">
        <v>269806.501128</v>
      </c>
      <c r="AD5" s="29">
        <f>SUM(AB5-AC5)/AC5*100</f>
        <v>-100</v>
      </c>
      <c r="AE5" s="28"/>
      <c r="AF5" s="29">
        <v>296024.052133</v>
      </c>
      <c r="AG5" s="29">
        <f t="shared" si="9"/>
        <v>-100</v>
      </c>
      <c r="AH5" s="28"/>
      <c r="AI5" s="29">
        <v>314678.18528</v>
      </c>
      <c r="AJ5" s="29">
        <f>SUM(AH5-AI5)/AI5*100</f>
        <v>-100</v>
      </c>
      <c r="AK5" s="67"/>
      <c r="AL5" s="29">
        <v>333011.976656</v>
      </c>
      <c r="AM5" s="29">
        <f>SUM(AK5-AL5)/AL5*100</f>
        <v>-100</v>
      </c>
    </row>
    <row r="6" spans="1:39" ht="18" customHeight="1">
      <c r="A6" s="19" t="s">
        <v>131</v>
      </c>
      <c r="B6" s="20" t="s">
        <v>129</v>
      </c>
      <c r="C6" s="21"/>
      <c r="D6" s="22">
        <v>3965.5360360008</v>
      </c>
      <c r="E6" s="23">
        <v>3656.88</v>
      </c>
      <c r="F6" s="23">
        <f>SUM(D6-E6)/E6*100</f>
        <v>8.440420139594401</v>
      </c>
      <c r="G6" s="22"/>
      <c r="H6" s="23">
        <v>6406.1392099994</v>
      </c>
      <c r="I6" s="23">
        <f>SUM(G6-H6)/H6*100</f>
        <v>-100</v>
      </c>
      <c r="J6" s="22"/>
      <c r="K6" s="23">
        <v>9685.79</v>
      </c>
      <c r="L6" s="23">
        <f>SUM(J6-K6)/K6*100</f>
        <v>-100</v>
      </c>
      <c r="M6" s="22"/>
      <c r="N6" s="23">
        <v>13492.2718840019</v>
      </c>
      <c r="O6" s="23">
        <f>SUM(M6-N6)/N6*100</f>
        <v>-100</v>
      </c>
      <c r="P6" s="22"/>
      <c r="Q6" s="23">
        <v>16448.2262110004</v>
      </c>
      <c r="R6" s="23">
        <f>SUM(P6-Q6)/Q6*100</f>
        <v>-100</v>
      </c>
      <c r="S6" s="62"/>
      <c r="T6" s="23">
        <v>19306.0098750014</v>
      </c>
      <c r="U6" s="23">
        <f>SUM(S6-T6)/T6*100</f>
        <v>-100</v>
      </c>
      <c r="V6" s="22"/>
      <c r="W6" s="23">
        <v>23299.5308419989</v>
      </c>
      <c r="X6" s="23">
        <f>SUM(V6-W6)/W6*100</f>
        <v>-100</v>
      </c>
      <c r="Y6" s="22"/>
      <c r="Z6" s="23">
        <v>27193.7919169985</v>
      </c>
      <c r="AA6" s="23">
        <f>SUM(Y6-Z6)/Z6*100</f>
        <v>-100</v>
      </c>
      <c r="AB6" s="22"/>
      <c r="AC6" s="23">
        <v>30697.0410790002</v>
      </c>
      <c r="AD6" s="23">
        <f>SUM(AB6-AC6)/AC6*100</f>
        <v>-100</v>
      </c>
      <c r="AE6" s="22"/>
      <c r="AF6" s="23">
        <v>34180.8091229987</v>
      </c>
      <c r="AG6" s="23">
        <f>SUM(AE6-AF6)/AF6*100</f>
        <v>-100</v>
      </c>
      <c r="AH6" s="22"/>
      <c r="AI6" s="23">
        <v>39289.29</v>
      </c>
      <c r="AJ6" s="23">
        <f>SUM(AH6-AI6)/AI6*100</f>
        <v>-100</v>
      </c>
      <c r="AK6" s="62"/>
      <c r="AL6" s="23">
        <v>45429.8866160005</v>
      </c>
      <c r="AM6" s="23">
        <f>SUM(AK6-AL6)/AL6*100</f>
        <v>-100</v>
      </c>
    </row>
    <row r="7" spans="1:39" ht="18" customHeight="1">
      <c r="A7" s="24"/>
      <c r="B7" s="20" t="s">
        <v>130</v>
      </c>
      <c r="C7" s="21"/>
      <c r="D7" s="22">
        <v>9750.569755</v>
      </c>
      <c r="E7" s="23">
        <v>5543.79</v>
      </c>
      <c r="F7" s="23">
        <f>SUM(D7-E7)/E7*100</f>
        <v>75.8827400568925</v>
      </c>
      <c r="G7" s="22"/>
      <c r="H7" s="23">
        <v>12223.204099</v>
      </c>
      <c r="I7" s="23">
        <f>SUM(G7-H7)/H7*100</f>
        <v>-100</v>
      </c>
      <c r="J7" s="22"/>
      <c r="K7" s="23">
        <v>17708.947657</v>
      </c>
      <c r="L7" s="23">
        <f>SUM(J7-K7)/K7*100</f>
        <v>-100</v>
      </c>
      <c r="M7" s="22"/>
      <c r="N7" s="23">
        <v>21430.229319</v>
      </c>
      <c r="O7" s="23">
        <f>SUM(M7-N7)/N7*100</f>
        <v>-100</v>
      </c>
      <c r="P7" s="22"/>
      <c r="Q7" s="23">
        <v>24427.196208</v>
      </c>
      <c r="R7" s="63">
        <f>SUM(P7-Q7)/Q7*100</f>
        <v>-100</v>
      </c>
      <c r="S7" s="62"/>
      <c r="T7" s="23">
        <v>24324.260869</v>
      </c>
      <c r="U7" s="64">
        <f>SUM(S7-T7)/T7*100</f>
        <v>-100</v>
      </c>
      <c r="V7" s="22"/>
      <c r="W7" s="23">
        <v>30857.781623</v>
      </c>
      <c r="X7" s="65">
        <f>SUM(V7-W7)/W7*100</f>
        <v>-100</v>
      </c>
      <c r="Y7" s="22"/>
      <c r="Z7" s="23">
        <v>30936.943486</v>
      </c>
      <c r="AA7" s="65">
        <f>SUM(Y7-Z7)/Z7*100</f>
        <v>-100</v>
      </c>
      <c r="AB7" s="22"/>
      <c r="AC7" s="23">
        <v>37307.589153</v>
      </c>
      <c r="AD7" s="23">
        <f>SUM(AB7-AC7)/AC7*100</f>
        <v>-100</v>
      </c>
      <c r="AE7" s="22"/>
      <c r="AF7" s="23">
        <v>41412.854517</v>
      </c>
      <c r="AG7" s="23">
        <f>SUM(AE7-AF7)/AF7*100</f>
        <v>-100</v>
      </c>
      <c r="AH7" s="22"/>
      <c r="AI7" s="23">
        <v>43787.336866</v>
      </c>
      <c r="AJ7" s="23">
        <f>SUM(AH7-AI7)/AI7*100</f>
        <v>-100</v>
      </c>
      <c r="AK7" s="62"/>
      <c r="AL7" s="23">
        <v>48642.746585</v>
      </c>
      <c r="AM7" s="23">
        <f>SUM(AK7-AL7)/AL7*100</f>
        <v>-100</v>
      </c>
    </row>
    <row r="8" spans="1:39" s="2" customFormat="1" ht="18" customHeight="1">
      <c r="A8" s="24"/>
      <c r="B8" s="30" t="s">
        <v>42</v>
      </c>
      <c r="C8" s="31"/>
      <c r="D8" s="28">
        <f>SUM(D6:D7)</f>
        <v>13716.1057910008</v>
      </c>
      <c r="E8" s="29">
        <v>9200.67</v>
      </c>
      <c r="F8" s="29">
        <f>SUM(D8-E8)/E8*100</f>
        <v>49.077249711171035</v>
      </c>
      <c r="G8" s="28"/>
      <c r="H8" s="29">
        <v>18629.3433089994</v>
      </c>
      <c r="I8" s="29">
        <f>SUM(G8-H8)/H8*100</f>
        <v>-100</v>
      </c>
      <c r="J8" s="28"/>
      <c r="K8" s="29">
        <v>27394.737657</v>
      </c>
      <c r="L8" s="29">
        <f>SUM(J8-K8)/K8*100</f>
        <v>-100</v>
      </c>
      <c r="M8" s="28"/>
      <c r="N8" s="29">
        <v>34922.5012030019</v>
      </c>
      <c r="O8" s="29">
        <f>SUM(M8-N8)/N8*100</f>
        <v>-100</v>
      </c>
      <c r="P8" s="28"/>
      <c r="Q8" s="29">
        <v>40875.4224190004</v>
      </c>
      <c r="R8" s="29">
        <f>SUM(P8-Q8)/Q8*100</f>
        <v>-100</v>
      </c>
      <c r="S8" s="67"/>
      <c r="T8" s="29">
        <v>43630.2707440014</v>
      </c>
      <c r="U8" s="29">
        <f>SUM(S8-T8)/T8*100</f>
        <v>-100</v>
      </c>
      <c r="V8" s="28"/>
      <c r="W8" s="29">
        <v>54157.3124649989</v>
      </c>
      <c r="X8" s="29">
        <f>SUM(V8-W8)/W8*100</f>
        <v>-100</v>
      </c>
      <c r="Y8" s="28"/>
      <c r="Z8" s="29">
        <v>58130.7354029985</v>
      </c>
      <c r="AA8" s="29">
        <f>SUM(Y8-Z8)/Z8*100</f>
        <v>-100</v>
      </c>
      <c r="AB8" s="28"/>
      <c r="AC8" s="29">
        <v>68004.6302320002</v>
      </c>
      <c r="AD8" s="29">
        <f>SUM(AB8-AC8)/AC8*100</f>
        <v>-100</v>
      </c>
      <c r="AE8" s="28"/>
      <c r="AF8" s="29">
        <v>75593.6636399987</v>
      </c>
      <c r="AG8" s="29">
        <f>SUM(AE8-AF8)/AF8*100</f>
        <v>-100</v>
      </c>
      <c r="AH8" s="28"/>
      <c r="AI8" s="29">
        <v>83076.626866</v>
      </c>
      <c r="AJ8" s="29">
        <f>SUM(AH8-AI8)/AI8*100</f>
        <v>-100</v>
      </c>
      <c r="AK8" s="67"/>
      <c r="AL8" s="29">
        <v>94072.6332010005</v>
      </c>
      <c r="AM8" s="29">
        <f>SUM(AK8-AL8)/AL8*100</f>
        <v>-100</v>
      </c>
    </row>
    <row r="9" spans="1:39" s="3" customFormat="1" ht="18" customHeight="1">
      <c r="A9" s="32" t="s">
        <v>19</v>
      </c>
      <c r="B9" s="33"/>
      <c r="C9" s="34"/>
      <c r="D9" s="35">
        <v>53563.513102000004</v>
      </c>
      <c r="E9" s="36"/>
      <c r="F9" s="29" t="e">
        <f>SUM(D9-E9)/E9*100</f>
        <v>#DIV/0!</v>
      </c>
      <c r="G9" s="35"/>
      <c r="H9" s="36"/>
      <c r="I9" s="36"/>
      <c r="J9" s="35"/>
      <c r="K9" s="36"/>
      <c r="L9" s="36"/>
      <c r="M9" s="35"/>
      <c r="N9" s="36"/>
      <c r="O9" s="36"/>
      <c r="P9" s="35"/>
      <c r="Q9" s="36"/>
      <c r="R9" s="36"/>
      <c r="S9" s="69"/>
      <c r="T9" s="36"/>
      <c r="U9" s="36"/>
      <c r="V9" s="35"/>
      <c r="W9" s="36"/>
      <c r="X9" s="36"/>
      <c r="Y9" s="35"/>
      <c r="Z9" s="36"/>
      <c r="AA9" s="36"/>
      <c r="AB9" s="35"/>
      <c r="AC9" s="36"/>
      <c r="AD9" s="36"/>
      <c r="AE9" s="35"/>
      <c r="AF9" s="36"/>
      <c r="AG9" s="36"/>
      <c r="AH9" s="35"/>
      <c r="AI9" s="36"/>
      <c r="AJ9" s="36"/>
      <c r="AK9" s="69"/>
      <c r="AL9" s="36"/>
      <c r="AM9" s="36"/>
    </row>
    <row r="10" spans="1:39" ht="18" customHeight="1">
      <c r="A10" s="20" t="s">
        <v>132</v>
      </c>
      <c r="B10" s="37"/>
      <c r="C10" s="21"/>
      <c r="D10" s="22">
        <v>9934</v>
      </c>
      <c r="E10" s="38">
        <v>8390</v>
      </c>
      <c r="F10" s="23">
        <f aca="true" t="shared" si="12" ref="F10:F22">SUM(D10-E10)/E10*100</f>
        <v>18.40286054827175</v>
      </c>
      <c r="G10" s="22"/>
      <c r="H10" s="23">
        <v>8470</v>
      </c>
      <c r="I10" s="23">
        <f aca="true" t="shared" si="13" ref="I10:I22">SUM(G10-H10)/H10*100</f>
        <v>-100</v>
      </c>
      <c r="J10" s="60"/>
      <c r="K10" s="23">
        <v>8291</v>
      </c>
      <c r="L10" s="23">
        <f aca="true" t="shared" si="14" ref="L10:L22">SUM(J10-K10)/K10*100</f>
        <v>-100</v>
      </c>
      <c r="M10" s="60"/>
      <c r="N10" s="61">
        <v>8956</v>
      </c>
      <c r="O10" s="23">
        <f aca="true" t="shared" si="15" ref="O10:O22">SUM(M10-N10)/N10*100</f>
        <v>-100</v>
      </c>
      <c r="P10" s="60"/>
      <c r="Q10" s="61">
        <v>8932</v>
      </c>
      <c r="R10" s="23">
        <f aca="true" t="shared" si="16" ref="R10:R22">SUM(P10-Q10)/Q10*100</f>
        <v>-100</v>
      </c>
      <c r="S10" s="62"/>
      <c r="T10" s="61">
        <v>9264</v>
      </c>
      <c r="U10" s="23">
        <f aca="true" t="shared" si="17" ref="U10:U22">SUM(S10-T10)/T10*100</f>
        <v>-100</v>
      </c>
      <c r="V10" s="60"/>
      <c r="W10" s="61">
        <v>8791</v>
      </c>
      <c r="X10" s="65">
        <f aca="true" t="shared" si="18" ref="X10:X22">SUM(V10-W10)/W10*100</f>
        <v>-100</v>
      </c>
      <c r="Y10" s="60"/>
      <c r="Z10" s="61">
        <v>9151</v>
      </c>
      <c r="AA10" s="65">
        <f aca="true" t="shared" si="19" ref="AA10:AA22">SUM(Y10-Z10)/Z10*100</f>
        <v>-100</v>
      </c>
      <c r="AB10" s="60"/>
      <c r="AC10" s="61">
        <v>9025</v>
      </c>
      <c r="AD10" s="23">
        <f aca="true" t="shared" si="20" ref="AD10:AD22">SUM(AB10-AC10)/AC10*100</f>
        <v>-100</v>
      </c>
      <c r="AE10" s="60"/>
      <c r="AF10" s="61">
        <v>10169</v>
      </c>
      <c r="AG10" s="23">
        <f aca="true" t="shared" si="21" ref="AG10:AG22">SUM(AE10-AF10)/AF10*100</f>
        <v>-100</v>
      </c>
      <c r="AH10" s="60"/>
      <c r="AI10" s="61">
        <v>10378</v>
      </c>
      <c r="AJ10" s="23">
        <f aca="true" t="shared" si="22" ref="AJ10:AJ22">SUM(AH10-AI10)/AI10*100</f>
        <v>-100</v>
      </c>
      <c r="AK10" s="62"/>
      <c r="AL10" s="61">
        <v>10350</v>
      </c>
      <c r="AM10" s="23">
        <f aca="true" t="shared" si="23" ref="AM10:AM22">SUM(AK10-AL10)/AL10*100</f>
        <v>-100</v>
      </c>
    </row>
    <row r="11" spans="1:39" ht="18" customHeight="1">
      <c r="A11" s="20" t="s">
        <v>133</v>
      </c>
      <c r="B11" s="37"/>
      <c r="C11" s="21"/>
      <c r="D11" s="22">
        <v>32628.859055999994</v>
      </c>
      <c r="E11" s="23">
        <v>18182.175703</v>
      </c>
      <c r="F11" s="23">
        <f t="shared" si="12"/>
        <v>79.4551960611421</v>
      </c>
      <c r="G11" s="22"/>
      <c r="H11" s="23">
        <v>27997.453726</v>
      </c>
      <c r="I11" s="23">
        <f t="shared" si="13"/>
        <v>-100</v>
      </c>
      <c r="J11" s="22"/>
      <c r="K11" s="23">
        <v>41478.563355</v>
      </c>
      <c r="L11" s="23">
        <f t="shared" si="14"/>
        <v>-100</v>
      </c>
      <c r="M11" s="22"/>
      <c r="N11" s="23">
        <v>46893.010842</v>
      </c>
      <c r="O11" s="23">
        <f t="shared" si="15"/>
        <v>-100</v>
      </c>
      <c r="P11" s="22"/>
      <c r="Q11" s="23">
        <v>53299.645823</v>
      </c>
      <c r="R11" s="23">
        <f t="shared" si="16"/>
        <v>-100</v>
      </c>
      <c r="S11" s="62"/>
      <c r="T11" s="23">
        <v>63352.491294</v>
      </c>
      <c r="U11" s="23">
        <f t="shared" si="17"/>
        <v>-100</v>
      </c>
      <c r="V11" s="22"/>
      <c r="W11" s="23">
        <v>70681.581254</v>
      </c>
      <c r="X11" s="23">
        <f t="shared" si="18"/>
        <v>-100</v>
      </c>
      <c r="Y11" s="22"/>
      <c r="Z11" s="23">
        <v>78410.929977</v>
      </c>
      <c r="AA11" s="23">
        <f t="shared" si="19"/>
        <v>-100</v>
      </c>
      <c r="AB11" s="22"/>
      <c r="AC11" s="23">
        <v>87574.611198</v>
      </c>
      <c r="AD11" s="23">
        <f t="shared" si="20"/>
        <v>-100</v>
      </c>
      <c r="AE11" s="22"/>
      <c r="AF11" s="23">
        <v>94803.104594</v>
      </c>
      <c r="AG11" s="23">
        <f t="shared" si="21"/>
        <v>-100</v>
      </c>
      <c r="AH11" s="22"/>
      <c r="AI11" s="23">
        <v>99252.064607</v>
      </c>
      <c r="AJ11" s="23">
        <f t="shared" si="22"/>
        <v>-100</v>
      </c>
      <c r="AK11" s="62"/>
      <c r="AL11" s="23">
        <v>103511.541749</v>
      </c>
      <c r="AM11" s="23">
        <f t="shared" si="23"/>
        <v>-100</v>
      </c>
    </row>
    <row r="12" spans="1:39" ht="18" customHeight="1">
      <c r="A12" s="20" t="s">
        <v>134</v>
      </c>
      <c r="B12" s="37"/>
      <c r="C12" s="21"/>
      <c r="D12" s="22">
        <v>166.03390799999997</v>
      </c>
      <c r="E12" s="23">
        <v>3274.492651</v>
      </c>
      <c r="F12" s="23">
        <f t="shared" si="12"/>
        <v>-94.92947684737375</v>
      </c>
      <c r="G12" s="22"/>
      <c r="H12" s="23">
        <v>3895.26014</v>
      </c>
      <c r="I12" s="23">
        <f t="shared" si="13"/>
        <v>-100</v>
      </c>
      <c r="J12" s="22"/>
      <c r="K12" s="23">
        <v>5041.437849</v>
      </c>
      <c r="L12" s="23">
        <f t="shared" si="14"/>
        <v>-100</v>
      </c>
      <c r="M12" s="22"/>
      <c r="N12" s="23">
        <v>6657.125584</v>
      </c>
      <c r="O12" s="23">
        <f t="shared" si="15"/>
        <v>-100</v>
      </c>
      <c r="P12" s="22"/>
      <c r="Q12" s="23">
        <v>7155.905893</v>
      </c>
      <c r="R12" s="23">
        <f t="shared" si="16"/>
        <v>-100</v>
      </c>
      <c r="S12" s="62"/>
      <c r="T12" s="23">
        <v>8130.017655</v>
      </c>
      <c r="U12" s="23">
        <f t="shared" si="17"/>
        <v>-100</v>
      </c>
      <c r="V12" s="22"/>
      <c r="W12" s="23">
        <v>8294.443562</v>
      </c>
      <c r="X12" s="23">
        <f t="shared" si="18"/>
        <v>-100</v>
      </c>
      <c r="Y12" s="22"/>
      <c r="Z12" s="23">
        <v>8474.619772</v>
      </c>
      <c r="AA12" s="23">
        <f t="shared" si="19"/>
        <v>-100</v>
      </c>
      <c r="AB12" s="22"/>
      <c r="AC12" s="23">
        <v>9215.446509</v>
      </c>
      <c r="AD12" s="23">
        <f t="shared" si="20"/>
        <v>-100</v>
      </c>
      <c r="AE12" s="22"/>
      <c r="AF12" s="23">
        <v>12322.918217</v>
      </c>
      <c r="AG12" s="23">
        <f t="shared" si="21"/>
        <v>-100</v>
      </c>
      <c r="AH12" s="22"/>
      <c r="AI12" s="23">
        <v>12549.792277</v>
      </c>
      <c r="AJ12" s="23">
        <f t="shared" si="22"/>
        <v>-100</v>
      </c>
      <c r="AK12" s="62"/>
      <c r="AL12" s="23">
        <v>12651.53249</v>
      </c>
      <c r="AM12" s="23">
        <f t="shared" si="23"/>
        <v>-100</v>
      </c>
    </row>
    <row r="13" spans="1:39" ht="18" customHeight="1">
      <c r="A13" s="20" t="s">
        <v>135</v>
      </c>
      <c r="B13" s="37"/>
      <c r="C13" s="21"/>
      <c r="D13" s="22">
        <v>37529.390525999996</v>
      </c>
      <c r="E13" s="23">
        <v>21275.233757</v>
      </c>
      <c r="F13" s="23">
        <f t="shared" si="12"/>
        <v>76.39942740301046</v>
      </c>
      <c r="G13" s="22"/>
      <c r="H13" s="23">
        <v>51288.626558</v>
      </c>
      <c r="I13" s="23">
        <f t="shared" si="13"/>
        <v>-100</v>
      </c>
      <c r="J13" s="22"/>
      <c r="K13" s="23">
        <v>73126.006247</v>
      </c>
      <c r="L13" s="23">
        <f t="shared" si="14"/>
        <v>-100</v>
      </c>
      <c r="M13" s="22"/>
      <c r="N13" s="23">
        <v>77422.23535</v>
      </c>
      <c r="O13" s="23">
        <f t="shared" si="15"/>
        <v>-100</v>
      </c>
      <c r="P13" s="22"/>
      <c r="Q13" s="23">
        <v>81768.187401</v>
      </c>
      <c r="R13" s="23">
        <f t="shared" si="16"/>
        <v>-100</v>
      </c>
      <c r="S13" s="62"/>
      <c r="T13" s="23">
        <v>85485.076913</v>
      </c>
      <c r="U13" s="23">
        <f t="shared" si="17"/>
        <v>-100</v>
      </c>
      <c r="V13" s="22"/>
      <c r="W13" s="23">
        <v>91096.278796</v>
      </c>
      <c r="X13" s="23">
        <f t="shared" si="18"/>
        <v>-100</v>
      </c>
      <c r="Y13" s="22"/>
      <c r="Z13" s="23">
        <v>98085.826135</v>
      </c>
      <c r="AA13" s="23">
        <f t="shared" si="19"/>
        <v>-100</v>
      </c>
      <c r="AB13" s="22"/>
      <c r="AC13" s="23">
        <v>106148.83459</v>
      </c>
      <c r="AD13" s="23">
        <f t="shared" si="20"/>
        <v>-100</v>
      </c>
      <c r="AE13" s="22"/>
      <c r="AF13" s="23">
        <v>111539.383377</v>
      </c>
      <c r="AG13" s="23">
        <f t="shared" si="21"/>
        <v>-100</v>
      </c>
      <c r="AH13" s="22"/>
      <c r="AI13" s="23">
        <v>116419.326125</v>
      </c>
      <c r="AJ13" s="23">
        <f t="shared" si="22"/>
        <v>-100</v>
      </c>
      <c r="AK13" s="62"/>
      <c r="AL13" s="23">
        <v>121802.310163</v>
      </c>
      <c r="AM13" s="23">
        <f t="shared" si="23"/>
        <v>-100</v>
      </c>
    </row>
    <row r="14" spans="1:39" s="4" customFormat="1" ht="18" customHeight="1">
      <c r="A14" s="39" t="s">
        <v>136</v>
      </c>
      <c r="B14" s="40"/>
      <c r="C14" s="41"/>
      <c r="D14" s="42">
        <v>5958.947013</v>
      </c>
      <c r="E14" s="43">
        <v>3226.544556</v>
      </c>
      <c r="F14" s="43">
        <f t="shared" si="12"/>
        <v>84.68509916960217</v>
      </c>
      <c r="G14" s="42"/>
      <c r="H14" s="43">
        <v>8326.808865</v>
      </c>
      <c r="I14" s="43">
        <f t="shared" si="13"/>
        <v>-100</v>
      </c>
      <c r="J14" s="42"/>
      <c r="K14" s="43">
        <v>11777.457318</v>
      </c>
      <c r="L14" s="43">
        <f t="shared" si="14"/>
        <v>-100</v>
      </c>
      <c r="M14" s="43"/>
      <c r="N14" s="43">
        <v>13649.932884</v>
      </c>
      <c r="O14" s="43">
        <f t="shared" si="15"/>
        <v>-100</v>
      </c>
      <c r="P14" s="43"/>
      <c r="Q14" s="43">
        <v>15115.53</v>
      </c>
      <c r="R14" s="43">
        <f t="shared" si="16"/>
        <v>-100</v>
      </c>
      <c r="S14" s="70"/>
      <c r="T14" s="43">
        <v>13699.915506</v>
      </c>
      <c r="U14" s="43">
        <f t="shared" si="17"/>
        <v>-100</v>
      </c>
      <c r="V14" s="43"/>
      <c r="W14" s="43">
        <v>18912.423289</v>
      </c>
      <c r="X14" s="43">
        <f t="shared" si="18"/>
        <v>-100</v>
      </c>
      <c r="Y14" s="43"/>
      <c r="Z14" s="43">
        <v>17607.932435</v>
      </c>
      <c r="AA14" s="43">
        <f t="shared" si="19"/>
        <v>-100</v>
      </c>
      <c r="AB14" s="43"/>
      <c r="AC14" s="43">
        <v>22817.92</v>
      </c>
      <c r="AD14" s="43">
        <f t="shared" si="20"/>
        <v>-100</v>
      </c>
      <c r="AE14" s="43"/>
      <c r="AF14" s="43">
        <v>24846.439025</v>
      </c>
      <c r="AG14" s="43">
        <f t="shared" si="21"/>
        <v>-100</v>
      </c>
      <c r="AH14" s="43"/>
      <c r="AI14" s="43">
        <v>26577.167981</v>
      </c>
      <c r="AJ14" s="43">
        <f t="shared" si="22"/>
        <v>-100</v>
      </c>
      <c r="AK14" s="70"/>
      <c r="AL14" s="43">
        <v>29295.050401</v>
      </c>
      <c r="AM14" s="43">
        <f t="shared" si="23"/>
        <v>-100</v>
      </c>
    </row>
    <row r="15" spans="1:39" s="4" customFormat="1" ht="18" customHeight="1">
      <c r="A15" s="39" t="s">
        <v>137</v>
      </c>
      <c r="B15" s="40"/>
      <c r="C15" s="41"/>
      <c r="D15" s="42">
        <v>17712.788273</v>
      </c>
      <c r="E15" s="43">
        <v>18876.211964</v>
      </c>
      <c r="F15" s="43">
        <f t="shared" si="12"/>
        <v>-6.163438370043936</v>
      </c>
      <c r="G15" s="42"/>
      <c r="H15" s="43">
        <v>37665.816194</v>
      </c>
      <c r="I15" s="43">
        <f t="shared" si="13"/>
        <v>-100</v>
      </c>
      <c r="J15" s="42"/>
      <c r="K15" s="43">
        <v>47051.245513</v>
      </c>
      <c r="L15" s="43">
        <f t="shared" si="14"/>
        <v>-100</v>
      </c>
      <c r="M15" s="43"/>
      <c r="N15" s="43">
        <v>49701.498578</v>
      </c>
      <c r="O15" s="43">
        <f t="shared" si="15"/>
        <v>-100</v>
      </c>
      <c r="P15" s="43"/>
      <c r="Q15" s="43">
        <v>51918.13</v>
      </c>
      <c r="R15" s="43">
        <f t="shared" si="16"/>
        <v>-100</v>
      </c>
      <c r="S15" s="70"/>
      <c r="T15" s="43">
        <v>54449.617308</v>
      </c>
      <c r="U15" s="43">
        <f t="shared" si="17"/>
        <v>-100</v>
      </c>
      <c r="V15" s="43"/>
      <c r="W15" s="43">
        <v>57075.947682</v>
      </c>
      <c r="X15" s="43">
        <f t="shared" si="18"/>
        <v>-100</v>
      </c>
      <c r="Y15" s="43"/>
      <c r="Z15" s="43">
        <v>60304.900434</v>
      </c>
      <c r="AA15" s="43">
        <f t="shared" si="19"/>
        <v>-100</v>
      </c>
      <c r="AB15" s="43"/>
      <c r="AC15" s="43">
        <v>62581.03</v>
      </c>
      <c r="AD15" s="43">
        <f t="shared" si="20"/>
        <v>-100</v>
      </c>
      <c r="AE15" s="43"/>
      <c r="AF15" s="43">
        <v>64702.690381</v>
      </c>
      <c r="AG15" s="43">
        <f t="shared" si="21"/>
        <v>-100</v>
      </c>
      <c r="AH15" s="43"/>
      <c r="AI15" s="43">
        <v>66966.203715</v>
      </c>
      <c r="AJ15" s="43">
        <f t="shared" si="22"/>
        <v>-100</v>
      </c>
      <c r="AK15" s="70"/>
      <c r="AL15" s="43">
        <v>71586.718232</v>
      </c>
      <c r="AM15" s="43">
        <f t="shared" si="23"/>
        <v>-100</v>
      </c>
    </row>
    <row r="16" spans="1:39" s="5" customFormat="1" ht="18" customHeight="1">
      <c r="A16" s="44" t="s">
        <v>138</v>
      </c>
      <c r="B16" s="45"/>
      <c r="C16" s="46"/>
      <c r="D16" s="47">
        <v>122.959213</v>
      </c>
      <c r="E16" s="48">
        <v>212</v>
      </c>
      <c r="F16" s="48">
        <f t="shared" si="12"/>
        <v>-42.00037122641509</v>
      </c>
      <c r="G16" s="47"/>
      <c r="H16" s="48">
        <v>222.43759</v>
      </c>
      <c r="I16" s="48">
        <f t="shared" si="13"/>
        <v>-100</v>
      </c>
      <c r="J16" s="47"/>
      <c r="K16" s="48">
        <v>297.02</v>
      </c>
      <c r="L16" s="48">
        <f t="shared" si="14"/>
        <v>-100</v>
      </c>
      <c r="M16" s="47"/>
      <c r="N16" s="48">
        <v>338.93</v>
      </c>
      <c r="O16" s="48">
        <f t="shared" si="15"/>
        <v>-100</v>
      </c>
      <c r="P16" s="47"/>
      <c r="Q16" s="48">
        <v>585.65</v>
      </c>
      <c r="R16" s="48">
        <f t="shared" si="16"/>
        <v>-100</v>
      </c>
      <c r="S16" s="71"/>
      <c r="T16" s="48">
        <v>727.339498</v>
      </c>
      <c r="U16" s="48">
        <f t="shared" si="17"/>
        <v>-100</v>
      </c>
      <c r="V16" s="47"/>
      <c r="W16" s="48">
        <v>815.682508</v>
      </c>
      <c r="X16" s="48">
        <f t="shared" si="18"/>
        <v>-100</v>
      </c>
      <c r="Y16" s="47"/>
      <c r="Z16" s="48">
        <v>859.152563</v>
      </c>
      <c r="AA16" s="48">
        <f t="shared" si="19"/>
        <v>-100</v>
      </c>
      <c r="AB16" s="47"/>
      <c r="AC16" s="48">
        <v>893.68</v>
      </c>
      <c r="AD16" s="48">
        <f t="shared" si="20"/>
        <v>-100</v>
      </c>
      <c r="AE16" s="47"/>
      <c r="AF16" s="48">
        <v>937.47149</v>
      </c>
      <c r="AG16" s="48">
        <f t="shared" si="21"/>
        <v>-100</v>
      </c>
      <c r="AH16" s="47"/>
      <c r="AI16" s="48">
        <v>987.62</v>
      </c>
      <c r="AJ16" s="48">
        <f t="shared" si="22"/>
        <v>-100</v>
      </c>
      <c r="AK16" s="71"/>
      <c r="AL16" s="48">
        <v>1037.281503</v>
      </c>
      <c r="AM16" s="48">
        <f t="shared" si="23"/>
        <v>-100</v>
      </c>
    </row>
    <row r="17" spans="1:39" s="5" customFormat="1" ht="18" customHeight="1">
      <c r="A17" s="44" t="s">
        <v>139</v>
      </c>
      <c r="B17" s="45"/>
      <c r="C17" s="46"/>
      <c r="D17" s="47">
        <v>8339.467977</v>
      </c>
      <c r="E17" s="48">
        <v>6910.92783</v>
      </c>
      <c r="F17" s="48">
        <f t="shared" si="12"/>
        <v>20.670743236512727</v>
      </c>
      <c r="G17" s="47"/>
      <c r="H17" s="48">
        <v>11931.546642</v>
      </c>
      <c r="I17" s="48">
        <f t="shared" si="13"/>
        <v>-100</v>
      </c>
      <c r="J17" s="47"/>
      <c r="K17" s="48">
        <v>17936</v>
      </c>
      <c r="L17" s="48">
        <f t="shared" si="14"/>
        <v>-100</v>
      </c>
      <c r="M17" s="47"/>
      <c r="N17" s="48">
        <v>23398.746189</v>
      </c>
      <c r="O17" s="48">
        <f t="shared" si="15"/>
        <v>-100</v>
      </c>
      <c r="P17" s="47"/>
      <c r="Q17" s="48">
        <v>27981.14</v>
      </c>
      <c r="R17" s="48">
        <f t="shared" si="16"/>
        <v>-100</v>
      </c>
      <c r="S17" s="71"/>
      <c r="T17" s="48">
        <v>32500.030247</v>
      </c>
      <c r="U17" s="48">
        <f t="shared" si="17"/>
        <v>-100</v>
      </c>
      <c r="V17" s="47"/>
      <c r="W17" s="48">
        <v>37121.833324</v>
      </c>
      <c r="X17" s="48">
        <f t="shared" si="18"/>
        <v>-100</v>
      </c>
      <c r="Y17" s="47"/>
      <c r="Z17" s="48">
        <v>41803.845776</v>
      </c>
      <c r="AA17" s="48">
        <f t="shared" si="19"/>
        <v>-100</v>
      </c>
      <c r="AB17" s="47"/>
      <c r="AC17" s="48">
        <v>47378.098661</v>
      </c>
      <c r="AD17" s="48">
        <f t="shared" si="20"/>
        <v>-100</v>
      </c>
      <c r="AE17" s="47"/>
      <c r="AF17" s="48">
        <v>52025.687803</v>
      </c>
      <c r="AG17" s="48">
        <f t="shared" si="21"/>
        <v>-100</v>
      </c>
      <c r="AH17" s="47"/>
      <c r="AI17" s="48">
        <v>57207.2</v>
      </c>
      <c r="AJ17" s="48">
        <f t="shared" si="22"/>
        <v>-100</v>
      </c>
      <c r="AK17" s="71"/>
      <c r="AL17" s="48">
        <v>63996.371758</v>
      </c>
      <c r="AM17" s="48">
        <f t="shared" si="23"/>
        <v>-100</v>
      </c>
    </row>
    <row r="18" spans="1:39" s="5" customFormat="1" ht="18" customHeight="1">
      <c r="A18" s="49" t="s">
        <v>140</v>
      </c>
      <c r="B18" s="50"/>
      <c r="C18" s="51" t="s">
        <v>141</v>
      </c>
      <c r="D18" s="52">
        <v>16098</v>
      </c>
      <c r="E18" s="53">
        <v>19138</v>
      </c>
      <c r="F18" s="48">
        <f t="shared" si="12"/>
        <v>-15.88462744278399</v>
      </c>
      <c r="G18" s="52"/>
      <c r="H18" s="53">
        <v>34333</v>
      </c>
      <c r="I18" s="48">
        <f t="shared" si="13"/>
        <v>-100</v>
      </c>
      <c r="J18" s="52"/>
      <c r="K18" s="53">
        <v>44338</v>
      </c>
      <c r="L18" s="48">
        <f t="shared" si="14"/>
        <v>-100</v>
      </c>
      <c r="M18" s="52"/>
      <c r="N18" s="53">
        <v>56362</v>
      </c>
      <c r="O18" s="48">
        <f t="shared" si="15"/>
        <v>-100</v>
      </c>
      <c r="P18" s="52"/>
      <c r="Q18" s="53">
        <v>67164</v>
      </c>
      <c r="R18" s="48">
        <f t="shared" si="16"/>
        <v>-100</v>
      </c>
      <c r="S18" s="72"/>
      <c r="T18" s="53">
        <v>77066</v>
      </c>
      <c r="U18" s="48">
        <f t="shared" si="17"/>
        <v>-100</v>
      </c>
      <c r="V18" s="47"/>
      <c r="W18" s="53">
        <v>87982</v>
      </c>
      <c r="X18" s="48">
        <f t="shared" si="18"/>
        <v>-100</v>
      </c>
      <c r="Y18" s="47"/>
      <c r="Z18" s="53">
        <v>99359</v>
      </c>
      <c r="AA18" s="48">
        <f t="shared" si="19"/>
        <v>-100</v>
      </c>
      <c r="AB18" s="47"/>
      <c r="AC18" s="53">
        <v>113836</v>
      </c>
      <c r="AD18" s="48">
        <f t="shared" si="20"/>
        <v>-100</v>
      </c>
      <c r="AE18" s="47"/>
      <c r="AF18" s="53">
        <v>126449</v>
      </c>
      <c r="AG18" s="48">
        <f t="shared" si="21"/>
        <v>-100</v>
      </c>
      <c r="AH18" s="47"/>
      <c r="AI18" s="53">
        <v>139933</v>
      </c>
      <c r="AJ18" s="48">
        <f t="shared" si="22"/>
        <v>-100</v>
      </c>
      <c r="AK18" s="72"/>
      <c r="AL18" s="53">
        <v>184538</v>
      </c>
      <c r="AM18" s="48">
        <f t="shared" si="23"/>
        <v>-100</v>
      </c>
    </row>
    <row r="19" spans="1:39" s="5" customFormat="1" ht="18" customHeight="1">
      <c r="A19" s="54"/>
      <c r="B19" s="55"/>
      <c r="C19" s="56" t="s">
        <v>69</v>
      </c>
      <c r="D19" s="47">
        <v>2003.801347</v>
      </c>
      <c r="E19" s="48">
        <v>3214.874216</v>
      </c>
      <c r="F19" s="48">
        <f t="shared" si="12"/>
        <v>-37.67092544313715</v>
      </c>
      <c r="G19" s="47"/>
      <c r="H19" s="48">
        <v>5247.770337</v>
      </c>
      <c r="I19" s="48">
        <f t="shared" si="13"/>
        <v>-100</v>
      </c>
      <c r="J19" s="47"/>
      <c r="K19" s="48">
        <v>7439.12</v>
      </c>
      <c r="L19" s="48">
        <f t="shared" si="14"/>
        <v>-100</v>
      </c>
      <c r="M19" s="47"/>
      <c r="N19" s="48">
        <v>9495.553899</v>
      </c>
      <c r="O19" s="48">
        <f t="shared" si="15"/>
        <v>-100</v>
      </c>
      <c r="P19" s="47"/>
      <c r="Q19" s="48">
        <v>11322.462243</v>
      </c>
      <c r="R19" s="48">
        <f t="shared" si="16"/>
        <v>-100</v>
      </c>
      <c r="S19" s="71"/>
      <c r="T19" s="48">
        <v>13010.707155</v>
      </c>
      <c r="U19" s="48">
        <f t="shared" si="17"/>
        <v>-100</v>
      </c>
      <c r="V19" s="47"/>
      <c r="W19" s="48">
        <v>14884.73234</v>
      </c>
      <c r="X19" s="48">
        <f t="shared" si="18"/>
        <v>-100</v>
      </c>
      <c r="Y19" s="47"/>
      <c r="Z19" s="48">
        <v>16807.313527</v>
      </c>
      <c r="AA19" s="48">
        <f t="shared" si="19"/>
        <v>-100</v>
      </c>
      <c r="AB19" s="47"/>
      <c r="AC19" s="48">
        <v>19310.308811</v>
      </c>
      <c r="AD19" s="48">
        <f t="shared" si="20"/>
        <v>-100</v>
      </c>
      <c r="AE19" s="47"/>
      <c r="AF19" s="48">
        <v>21459.79562</v>
      </c>
      <c r="AG19" s="48">
        <f t="shared" si="21"/>
        <v>-100</v>
      </c>
      <c r="AH19" s="47"/>
      <c r="AI19" s="48">
        <v>23718.44</v>
      </c>
      <c r="AJ19" s="48">
        <f t="shared" si="22"/>
        <v>-100</v>
      </c>
      <c r="AK19" s="71"/>
      <c r="AL19" s="48">
        <v>26582.341585</v>
      </c>
      <c r="AM19" s="48">
        <f t="shared" si="23"/>
        <v>-100</v>
      </c>
    </row>
    <row r="20" spans="1:39" s="5" customFormat="1" ht="18" customHeight="1">
      <c r="A20" s="49" t="s">
        <v>142</v>
      </c>
      <c r="B20" s="50"/>
      <c r="C20" s="51" t="s">
        <v>143</v>
      </c>
      <c r="D20" s="47">
        <v>41170</v>
      </c>
      <c r="E20" s="53">
        <v>33642</v>
      </c>
      <c r="F20" s="48">
        <f t="shared" si="12"/>
        <v>22.37679091611676</v>
      </c>
      <c r="G20" s="52"/>
      <c r="H20" s="53">
        <v>72632</v>
      </c>
      <c r="I20" s="48">
        <f t="shared" si="13"/>
        <v>-100</v>
      </c>
      <c r="J20" s="52"/>
      <c r="K20" s="53">
        <v>101498</v>
      </c>
      <c r="L20" s="48">
        <f t="shared" si="14"/>
        <v>-100</v>
      </c>
      <c r="M20" s="52"/>
      <c r="N20" s="53">
        <v>137283</v>
      </c>
      <c r="O20" s="48">
        <f t="shared" si="15"/>
        <v>-100</v>
      </c>
      <c r="P20" s="52"/>
      <c r="Q20" s="53">
        <v>129067</v>
      </c>
      <c r="R20" s="48">
        <f t="shared" si="16"/>
        <v>-100</v>
      </c>
      <c r="S20" s="72"/>
      <c r="T20" s="53">
        <v>151275</v>
      </c>
      <c r="U20" s="48">
        <f t="shared" si="17"/>
        <v>-100</v>
      </c>
      <c r="V20" s="47"/>
      <c r="W20" s="53">
        <v>173065</v>
      </c>
      <c r="X20" s="48">
        <f t="shared" si="18"/>
        <v>-100</v>
      </c>
      <c r="Y20" s="47"/>
      <c r="Z20" s="53">
        <v>195500</v>
      </c>
      <c r="AA20" s="48">
        <f t="shared" si="19"/>
        <v>-100</v>
      </c>
      <c r="AB20" s="47"/>
      <c r="AC20" s="53">
        <v>222342</v>
      </c>
      <c r="AD20" s="48">
        <f t="shared" si="20"/>
        <v>-100</v>
      </c>
      <c r="AE20" s="47"/>
      <c r="AF20" s="53">
        <v>245314</v>
      </c>
      <c r="AG20" s="48">
        <f t="shared" si="21"/>
        <v>-100</v>
      </c>
      <c r="AH20" s="47"/>
      <c r="AI20" s="53">
        <v>270625</v>
      </c>
      <c r="AJ20" s="48">
        <f t="shared" si="22"/>
        <v>-100</v>
      </c>
      <c r="AK20" s="72"/>
      <c r="AL20" s="53">
        <v>304311</v>
      </c>
      <c r="AM20" s="48">
        <f t="shared" si="23"/>
        <v>-100</v>
      </c>
    </row>
    <row r="21" spans="1:39" s="5" customFormat="1" ht="18" customHeight="1">
      <c r="A21" s="54"/>
      <c r="B21" s="55"/>
      <c r="C21" s="56" t="s">
        <v>69</v>
      </c>
      <c r="D21" s="47">
        <v>8167.843817</v>
      </c>
      <c r="E21" s="48">
        <v>6737.51597</v>
      </c>
      <c r="F21" s="48">
        <f t="shared" si="12"/>
        <v>21.229305479479248</v>
      </c>
      <c r="G21" s="47"/>
      <c r="H21" s="48">
        <v>11747.837142</v>
      </c>
      <c r="I21" s="48">
        <f t="shared" si="13"/>
        <v>-100</v>
      </c>
      <c r="J21" s="47"/>
      <c r="K21" s="48">
        <v>17595.39</v>
      </c>
      <c r="L21" s="48">
        <f t="shared" si="14"/>
        <v>-100</v>
      </c>
      <c r="M21" s="47"/>
      <c r="N21" s="48">
        <v>23049.381089</v>
      </c>
      <c r="O21" s="48">
        <f t="shared" si="15"/>
        <v>-100</v>
      </c>
      <c r="P21" s="47"/>
      <c r="Q21" s="48">
        <v>27070.389077</v>
      </c>
      <c r="R21" s="48">
        <f t="shared" si="16"/>
        <v>-100</v>
      </c>
      <c r="S21" s="71"/>
      <c r="T21" s="48">
        <v>31507.627</v>
      </c>
      <c r="U21" s="48">
        <f t="shared" si="17"/>
        <v>-100</v>
      </c>
      <c r="V21" s="47"/>
      <c r="W21" s="48">
        <v>36006.010779</v>
      </c>
      <c r="X21" s="48">
        <f t="shared" si="18"/>
        <v>-100</v>
      </c>
      <c r="Y21" s="47"/>
      <c r="Z21" s="48">
        <v>40557.275731</v>
      </c>
      <c r="AA21" s="48">
        <f t="shared" si="19"/>
        <v>-100</v>
      </c>
      <c r="AB21" s="47"/>
      <c r="AC21" s="48">
        <v>45989.530016</v>
      </c>
      <c r="AD21" s="48">
        <f t="shared" si="20"/>
        <v>-100</v>
      </c>
      <c r="AE21" s="47"/>
      <c r="AF21" s="48">
        <v>50527.488186</v>
      </c>
      <c r="AG21" s="48">
        <f t="shared" si="21"/>
        <v>-100</v>
      </c>
      <c r="AH21" s="47"/>
      <c r="AI21" s="48">
        <v>55586.5</v>
      </c>
      <c r="AJ21" s="48">
        <f t="shared" si="22"/>
        <v>-100</v>
      </c>
      <c r="AK21" s="71"/>
      <c r="AL21" s="48">
        <v>62212.507871</v>
      </c>
      <c r="AM21" s="48">
        <f t="shared" si="23"/>
        <v>-100</v>
      </c>
    </row>
    <row r="22" spans="1:39" s="5" customFormat="1" ht="18" customHeight="1">
      <c r="A22" s="44" t="s">
        <v>144</v>
      </c>
      <c r="B22" s="45"/>
      <c r="C22" s="46"/>
      <c r="D22" s="47">
        <v>10.43</v>
      </c>
      <c r="E22" s="48">
        <v>11.73</v>
      </c>
      <c r="F22" s="48">
        <f t="shared" si="12"/>
        <v>-11.08269394714408</v>
      </c>
      <c r="G22" s="47"/>
      <c r="H22" s="48">
        <v>16.989555</v>
      </c>
      <c r="I22" s="48">
        <f t="shared" si="13"/>
        <v>-100</v>
      </c>
      <c r="J22" s="47"/>
      <c r="K22" s="48">
        <v>24.74</v>
      </c>
      <c r="L22" s="48">
        <f t="shared" si="14"/>
        <v>-100</v>
      </c>
      <c r="M22" s="47"/>
      <c r="N22" s="48">
        <v>35.07</v>
      </c>
      <c r="O22" s="48">
        <f t="shared" si="15"/>
        <v>-100</v>
      </c>
      <c r="P22" s="47"/>
      <c r="Q22" s="48">
        <v>48.28</v>
      </c>
      <c r="R22" s="48">
        <f t="shared" si="16"/>
        <v>-100</v>
      </c>
      <c r="S22" s="71"/>
      <c r="T22" s="48">
        <v>59.5437232565106</v>
      </c>
      <c r="U22" s="48">
        <f t="shared" si="17"/>
        <v>-100</v>
      </c>
      <c r="V22" s="47"/>
      <c r="W22" s="48">
        <v>73.400021</v>
      </c>
      <c r="X22" s="48">
        <f t="shared" si="18"/>
        <v>-100</v>
      </c>
      <c r="Y22" s="47"/>
      <c r="Z22" s="48">
        <v>80.03</v>
      </c>
      <c r="AA22" s="48">
        <f t="shared" si="19"/>
        <v>-100</v>
      </c>
      <c r="AB22" s="47"/>
      <c r="AC22" s="48">
        <v>91.14</v>
      </c>
      <c r="AD22" s="48">
        <f t="shared" si="20"/>
        <v>-100</v>
      </c>
      <c r="AE22" s="47"/>
      <c r="AF22" s="48">
        <v>105.909565</v>
      </c>
      <c r="AG22" s="48">
        <f t="shared" si="21"/>
        <v>-100</v>
      </c>
      <c r="AH22" s="47"/>
      <c r="AI22" s="48">
        <v>114.39</v>
      </c>
      <c r="AJ22" s="48">
        <f t="shared" si="22"/>
        <v>-100</v>
      </c>
      <c r="AK22" s="71"/>
      <c r="AL22" s="48">
        <v>126.53</v>
      </c>
      <c r="AM22" s="48">
        <f t="shared" si="23"/>
        <v>-100</v>
      </c>
    </row>
    <row r="23" spans="1:3" ht="18" customHeight="1">
      <c r="A23" s="57"/>
      <c r="B23" s="57"/>
      <c r="C23" s="57"/>
    </row>
    <row r="25" ht="18" customHeight="1">
      <c r="AL25" s="73"/>
    </row>
  </sheetData>
  <sheetProtection/>
  <mergeCells count="22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3:A5"/>
    <mergeCell ref="A6:A8"/>
    <mergeCell ref="A18:B19"/>
    <mergeCell ref="A20:B21"/>
  </mergeCells>
  <printOptions/>
  <pageMargins left="0.34" right="0.24" top="1.01" bottom="0.75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8" sqref="I18:I1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</cp:lastModifiedBy>
  <cp:lastPrinted>2015-12-22T07:31:00Z</cp:lastPrinted>
  <dcterms:created xsi:type="dcterms:W3CDTF">2008-10-23T01:43:00Z</dcterms:created>
  <dcterms:modified xsi:type="dcterms:W3CDTF">2016-02-25T02:06:57Z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